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D:\250203 해외통계포털\3. 주요국속보성지표\1. 다운로드\10.31. 속보성지표 최신화\최신화\"/>
    </mc:Choice>
  </mc:AlternateContent>
  <xr:revisionPtr revIDLastSave="0" documentId="13_ncr:1_{0FC5CD62-773A-4E63-A28B-71AD000A3A85}" xr6:coauthVersionLast="47" xr6:coauthVersionMax="47" xr10:uidLastSave="{00000000-0000-0000-0000-000000000000}"/>
  <bookViews>
    <workbookView xWindow="31380" yWindow="825" windowWidth="22275" windowHeight="14655" tabRatio="1000" xr2:uid="{00000000-000D-0000-FFFF-FFFF00000000}"/>
  </bookViews>
  <sheets>
    <sheet name="t001-eng" sheetId="1" r:id="rId1"/>
    <sheet name="t002-eng" sheetId="2" r:id="rId2"/>
    <sheet name="t003-eng" sheetId="12" r:id="rId3"/>
    <sheet name="t004-eng" sheetId="10" r:id="rId4"/>
    <sheet name="t005-eng" sheetId="11" r:id="rId5"/>
    <sheet name="t006-eng" sheetId="9" r:id="rId6"/>
    <sheet name="t007-eng" sheetId="5" r:id="rId7"/>
    <sheet name="t008-eng" sheetId="7" r:id="rId8"/>
    <sheet name="t009-eng" sheetId="8" r:id="rId9"/>
    <sheet name="t010-eng" sheetId="6" r:id="rId10"/>
    <sheet name="t011-eng" sheetId="4" r:id="rId11"/>
    <sheet name="t012-eng" sheetId="3" r:id="rId12"/>
    <sheet name="출처" sheetId="16" r:id="rId1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A64" i="4" l="1"/>
  <c r="A227" i="11"/>
  <c r="A157" i="10"/>
  <c r="A36" i="6"/>
  <c r="A36" i="7"/>
  <c r="A356" i="5"/>
  <c r="A212" i="9"/>
  <c r="A121" i="12"/>
  <c r="A40" i="7"/>
  <c r="A360" i="5"/>
  <c r="A219" i="9"/>
  <c r="A238" i="11"/>
  <c r="A168" i="10"/>
  <c r="A125" i="12"/>
  <c r="A41" i="2"/>
  <c r="A215" i="9"/>
  <c r="A164" i="10"/>
  <c r="A234" i="11" s="1"/>
  <c r="B195" i="9" l="1"/>
  <c r="B55" i="4" l="1"/>
  <c r="B54" i="4"/>
  <c r="B53" i="4"/>
  <c r="B52" i="4"/>
  <c r="B51" i="4"/>
  <c r="B50" i="4"/>
  <c r="B49" i="4"/>
  <c r="B48" i="4"/>
  <c r="B47" i="4"/>
  <c r="B46" i="4"/>
  <c r="B45" i="4"/>
  <c r="B44" i="4"/>
  <c r="B43" i="4"/>
  <c r="B42" i="4"/>
  <c r="B41" i="4"/>
  <c r="B40" i="4"/>
  <c r="B39" i="4"/>
  <c r="B38" i="4"/>
  <c r="B37" i="4"/>
  <c r="B36" i="4"/>
  <c r="B35" i="4"/>
  <c r="B34" i="4"/>
  <c r="B206" i="9"/>
  <c r="B205" i="9"/>
  <c r="B204" i="9"/>
  <c r="B203" i="9"/>
  <c r="B202" i="9"/>
  <c r="B201" i="9"/>
  <c r="B200" i="9"/>
  <c r="B199" i="9"/>
  <c r="B198" i="9"/>
  <c r="B197" i="9"/>
  <c r="B196" i="9"/>
  <c r="B194" i="9"/>
  <c r="B193" i="9"/>
  <c r="B192" i="9"/>
  <c r="B191" i="9"/>
  <c r="B190" i="9"/>
  <c r="B189" i="9"/>
  <c r="B188" i="9"/>
  <c r="B186" i="9"/>
  <c r="B185" i="9"/>
  <c r="B184" i="9"/>
  <c r="B183" i="9"/>
  <c r="B182" i="9"/>
  <c r="B181" i="9"/>
  <c r="B180" i="9"/>
  <c r="B179" i="9"/>
  <c r="B178" i="9"/>
  <c r="B177" i="9"/>
  <c r="B176" i="9"/>
  <c r="B175" i="9"/>
  <c r="B174" i="9"/>
  <c r="B173" i="9"/>
  <c r="B172" i="9"/>
  <c r="B171" i="9"/>
  <c r="B170" i="9"/>
  <c r="B169" i="9"/>
  <c r="B168" i="9"/>
  <c r="B166" i="9"/>
  <c r="B165" i="9"/>
  <c r="B164" i="9"/>
  <c r="B163" i="9"/>
  <c r="B162" i="9"/>
  <c r="B161" i="9"/>
  <c r="B160" i="9"/>
  <c r="B159" i="9"/>
  <c r="B158" i="9"/>
  <c r="B157" i="9"/>
  <c r="B156" i="9"/>
  <c r="B155" i="9"/>
  <c r="B154" i="9"/>
  <c r="B153" i="9"/>
  <c r="B152" i="9"/>
  <c r="B151" i="9"/>
  <c r="B150" i="9"/>
  <c r="B149" i="9"/>
  <c r="B148" i="9"/>
  <c r="B146" i="9"/>
  <c r="B145" i="9"/>
  <c r="B144" i="9"/>
  <c r="B143" i="9"/>
  <c r="B142" i="9"/>
  <c r="B141" i="9"/>
  <c r="B140" i="9"/>
  <c r="B139" i="9"/>
  <c r="B138" i="9"/>
  <c r="B137" i="9"/>
  <c r="B136" i="9"/>
  <c r="B135" i="9"/>
  <c r="B134" i="9"/>
  <c r="B133" i="9"/>
  <c r="B132" i="9"/>
  <c r="B131" i="9"/>
  <c r="B130" i="9"/>
  <c r="B129" i="9"/>
  <c r="B128" i="9"/>
  <c r="B126" i="9"/>
  <c r="B125" i="9"/>
  <c r="B124" i="9"/>
  <c r="B123" i="9"/>
  <c r="B122" i="9"/>
  <c r="B121" i="9"/>
  <c r="B120" i="9"/>
  <c r="B119" i="9"/>
  <c r="B118" i="9"/>
  <c r="B117" i="9"/>
  <c r="B116" i="9"/>
  <c r="B115" i="9"/>
  <c r="B114" i="9"/>
  <c r="B113" i="9"/>
  <c r="B112" i="9"/>
  <c r="B111" i="9"/>
  <c r="B110" i="9"/>
  <c r="B109" i="9"/>
  <c r="B108" i="9"/>
  <c r="B106" i="9"/>
  <c r="B105" i="9"/>
  <c r="B104" i="9"/>
  <c r="B103" i="9"/>
  <c r="B102" i="9"/>
  <c r="B101" i="9"/>
  <c r="B100" i="9"/>
  <c r="B99" i="9"/>
  <c r="B98" i="9"/>
  <c r="B97" i="9"/>
  <c r="B96" i="9"/>
  <c r="B95" i="9"/>
  <c r="B94" i="9"/>
  <c r="B93" i="9"/>
  <c r="B92" i="9"/>
  <c r="B91" i="9"/>
  <c r="B90" i="9"/>
  <c r="B89" i="9"/>
  <c r="B88" i="9"/>
  <c r="B86" i="9"/>
  <c r="B85" i="9"/>
  <c r="B84" i="9"/>
  <c r="B83" i="9"/>
  <c r="B82" i="9"/>
  <c r="B81" i="9"/>
  <c r="B80" i="9"/>
  <c r="B79" i="9"/>
  <c r="B78" i="9"/>
  <c r="B77" i="9"/>
  <c r="B76" i="9"/>
  <c r="B75" i="9"/>
  <c r="B74" i="9"/>
  <c r="B73" i="9"/>
  <c r="B72" i="9"/>
  <c r="B71" i="9"/>
  <c r="B70" i="9"/>
  <c r="B69" i="9"/>
  <c r="B68" i="9"/>
  <c r="B66" i="9"/>
  <c r="B65" i="9"/>
  <c r="B64" i="9"/>
  <c r="B63" i="9"/>
  <c r="B62" i="9"/>
  <c r="B61" i="9"/>
  <c r="B60" i="9"/>
  <c r="B59" i="9"/>
  <c r="B58" i="9"/>
  <c r="B57" i="9"/>
  <c r="B56" i="9"/>
  <c r="B55" i="9"/>
  <c r="B54" i="9"/>
  <c r="B53" i="9"/>
  <c r="B52" i="9"/>
  <c r="B51" i="9"/>
  <c r="B50" i="9"/>
  <c r="B49" i="9"/>
  <c r="B48" i="9"/>
  <c r="B46" i="9"/>
  <c r="B45" i="9"/>
  <c r="B44" i="9"/>
  <c r="B43" i="9"/>
  <c r="B42" i="9"/>
  <c r="B41" i="9"/>
  <c r="B40" i="9"/>
  <c r="B39" i="9"/>
  <c r="B38" i="9"/>
  <c r="B37" i="9"/>
  <c r="B36" i="9"/>
  <c r="B35" i="9"/>
  <c r="B34" i="9"/>
  <c r="B33" i="9"/>
  <c r="B32" i="9"/>
  <c r="B31" i="9"/>
  <c r="B30" i="9"/>
  <c r="B29" i="9"/>
  <c r="B28" i="9"/>
  <c r="B26" i="9"/>
  <c r="B25" i="9"/>
  <c r="B24" i="9"/>
  <c r="B23" i="9"/>
  <c r="B22" i="9"/>
  <c r="B21" i="9"/>
  <c r="B20" i="9"/>
  <c r="B19" i="9"/>
  <c r="B18" i="9"/>
  <c r="B17" i="9"/>
  <c r="B16" i="9"/>
  <c r="B15" i="9"/>
  <c r="B14" i="9"/>
  <c r="B13" i="9"/>
  <c r="B12" i="9"/>
  <c r="B11" i="9"/>
  <c r="B10" i="9"/>
  <c r="B9" i="9"/>
  <c r="B8" i="9"/>
  <c r="B208" i="11"/>
  <c r="B200" i="11"/>
  <c r="B192" i="11"/>
  <c r="B183" i="11"/>
  <c r="B173" i="11"/>
  <c r="B165" i="11"/>
  <c r="B157" i="11"/>
  <c r="B148" i="11"/>
  <c r="B138" i="11"/>
  <c r="B130" i="11"/>
  <c r="B122" i="11"/>
  <c r="B113" i="11"/>
  <c r="B103" i="11"/>
  <c r="B95" i="11"/>
  <c r="B87" i="11"/>
  <c r="B78" i="11"/>
  <c r="B68" i="11"/>
  <c r="B60" i="11"/>
  <c r="B52" i="11"/>
  <c r="B43" i="11"/>
  <c r="B33" i="11"/>
  <c r="B25" i="11"/>
  <c r="B17" i="11"/>
  <c r="B8" i="11"/>
  <c r="B138" i="10"/>
  <c r="B130" i="10"/>
  <c r="B122" i="10"/>
  <c r="B113" i="10"/>
  <c r="B103" i="10"/>
  <c r="B95" i="10"/>
  <c r="B87" i="10"/>
  <c r="B78" i="10"/>
  <c r="B68" i="10"/>
  <c r="B60" i="10"/>
  <c r="B52" i="10"/>
  <c r="B43" i="10"/>
  <c r="B115" i="12"/>
  <c r="B114" i="12"/>
  <c r="B113" i="12"/>
  <c r="B112" i="12"/>
  <c r="B111" i="12"/>
  <c r="B110" i="12"/>
  <c r="B109" i="12"/>
  <c r="B108" i="12"/>
  <c r="B107" i="12"/>
  <c r="B104" i="12"/>
  <c r="B103" i="12"/>
  <c r="B102" i="12"/>
  <c r="B101" i="12"/>
  <c r="B100" i="12"/>
  <c r="B99" i="12"/>
  <c r="B98" i="12"/>
  <c r="B97" i="12"/>
  <c r="B96" i="12"/>
  <c r="B93" i="12"/>
  <c r="B92" i="12"/>
  <c r="B91" i="12"/>
  <c r="B90" i="12"/>
  <c r="B89" i="12"/>
  <c r="B88" i="12"/>
  <c r="B87" i="12"/>
  <c r="B86" i="12"/>
  <c r="B85" i="12"/>
  <c r="B82" i="12"/>
  <c r="B81" i="12"/>
  <c r="B80" i="12"/>
  <c r="B79" i="12"/>
  <c r="B78" i="12"/>
  <c r="B77" i="12"/>
  <c r="B76" i="12"/>
  <c r="B75" i="12"/>
  <c r="B74" i="12"/>
  <c r="B71" i="12"/>
  <c r="B70" i="12"/>
  <c r="B69" i="12"/>
  <c r="B68" i="12"/>
  <c r="B67" i="12"/>
  <c r="B66" i="12"/>
  <c r="B65" i="12"/>
  <c r="B64" i="12"/>
  <c r="B63" i="12"/>
  <c r="B60" i="12"/>
  <c r="B59" i="12"/>
  <c r="B58" i="12"/>
  <c r="B57" i="12"/>
  <c r="B56" i="12"/>
  <c r="B55" i="12"/>
  <c r="B54" i="12"/>
  <c r="B53" i="12"/>
  <c r="B52" i="12"/>
  <c r="B49" i="12"/>
  <c r="B48" i="12"/>
  <c r="B47" i="12"/>
  <c r="B46" i="12"/>
  <c r="B45" i="12"/>
  <c r="B44" i="12"/>
  <c r="B43" i="12"/>
  <c r="B42" i="12"/>
  <c r="B41" i="12"/>
  <c r="B38" i="12"/>
  <c r="B37" i="12"/>
  <c r="B36" i="12"/>
  <c r="B35" i="12"/>
  <c r="B34" i="12"/>
  <c r="B33" i="12"/>
  <c r="B32" i="12"/>
  <c r="B31" i="12"/>
  <c r="B30" i="12"/>
  <c r="B27" i="12"/>
  <c r="B26" i="12"/>
  <c r="B25" i="12"/>
  <c r="B24" i="12"/>
  <c r="B23" i="12"/>
  <c r="B22" i="12"/>
  <c r="B21" i="12"/>
  <c r="B20" i="12"/>
  <c r="B19" i="12"/>
  <c r="B16" i="12"/>
  <c r="B16" i="10" s="1"/>
  <c r="B145" i="11" s="1"/>
  <c r="B15" i="12"/>
  <c r="B15" i="10" s="1"/>
  <c r="B179" i="11" s="1"/>
  <c r="B14" i="12"/>
  <c r="B14" i="10" s="1"/>
  <c r="B213" i="11" s="1"/>
  <c r="B13" i="12"/>
  <c r="B13" i="10" s="1"/>
  <c r="B107" i="10" s="1"/>
  <c r="B12" i="12"/>
  <c r="B11" i="12"/>
  <c r="B12" i="10" s="1"/>
  <c r="B117" i="10" s="1"/>
  <c r="B10" i="12"/>
  <c r="B36" i="10" s="1"/>
  <c r="B9" i="12"/>
  <c r="B35" i="10" s="1"/>
  <c r="B8" i="12"/>
  <c r="B26" i="10" s="1"/>
  <c r="B9" i="10" l="1"/>
  <c r="B79" i="11" s="1"/>
  <c r="B18" i="10"/>
  <c r="B27" i="10"/>
  <c r="B10" i="10"/>
  <c r="B105" i="10" s="1"/>
  <c r="B19" i="10"/>
  <c r="B28" i="10"/>
  <c r="B37" i="10"/>
  <c r="B11" i="10"/>
  <c r="B11" i="11" s="1"/>
  <c r="B50" i="5" s="1"/>
  <c r="B20" i="10"/>
  <c r="B29" i="10"/>
  <c r="B38" i="10"/>
  <c r="B21" i="10"/>
  <c r="B30" i="10"/>
  <c r="B39" i="10"/>
  <c r="B22" i="10"/>
  <c r="B31" i="10"/>
  <c r="B40" i="10"/>
  <c r="B23" i="10"/>
  <c r="B32" i="10"/>
  <c r="B24" i="10"/>
  <c r="B34" i="10"/>
  <c r="B51" i="11"/>
  <c r="B85" i="11"/>
  <c r="B119" i="11"/>
  <c r="B153" i="11"/>
  <c r="B187" i="11"/>
  <c r="B59" i="11"/>
  <c r="B93" i="11"/>
  <c r="B127" i="11"/>
  <c r="B161" i="11"/>
  <c r="B67" i="11"/>
  <c r="B101" i="11"/>
  <c r="B135" i="11"/>
  <c r="B169" i="11"/>
  <c r="B75" i="11"/>
  <c r="B109" i="11"/>
  <c r="B143" i="11"/>
  <c r="B177" i="11"/>
  <c r="B47" i="10"/>
  <c r="B50" i="10"/>
  <c r="B58" i="10"/>
  <c r="B66" i="10"/>
  <c r="B74" i="10"/>
  <c r="B84" i="10"/>
  <c r="B92" i="10"/>
  <c r="B100" i="10"/>
  <c r="B108" i="10"/>
  <c r="B118" i="10"/>
  <c r="B126" i="10"/>
  <c r="B134" i="10"/>
  <c r="B142" i="10"/>
  <c r="B12" i="11"/>
  <c r="B156" i="11"/>
  <c r="B164" i="11"/>
  <c r="B172" i="11"/>
  <c r="B180" i="11"/>
  <c r="B190" i="11"/>
  <c r="B198" i="11"/>
  <c r="B206" i="11"/>
  <c r="B214" i="11"/>
  <c r="B51" i="10"/>
  <c r="B59" i="10"/>
  <c r="B67" i="10"/>
  <c r="B75" i="10"/>
  <c r="B85" i="10"/>
  <c r="B93" i="10"/>
  <c r="B101" i="10"/>
  <c r="B109" i="10"/>
  <c r="B119" i="10"/>
  <c r="B127" i="10"/>
  <c r="B135" i="10"/>
  <c r="B143" i="10"/>
  <c r="B13" i="11"/>
  <c r="B21" i="11"/>
  <c r="B29" i="11"/>
  <c r="B37" i="11"/>
  <c r="B47" i="11"/>
  <c r="B191" i="11"/>
  <c r="B199" i="11"/>
  <c r="B207" i="11"/>
  <c r="B215" i="11"/>
  <c r="B86" i="10"/>
  <c r="B94" i="10"/>
  <c r="B102" i="10"/>
  <c r="B110" i="10"/>
  <c r="B120" i="10"/>
  <c r="B128" i="10"/>
  <c r="B136" i="10"/>
  <c r="B144" i="10"/>
  <c r="B14" i="11"/>
  <c r="B22" i="11"/>
  <c r="B30" i="11"/>
  <c r="B38" i="11"/>
  <c r="B48" i="11"/>
  <c r="B56" i="11"/>
  <c r="B64" i="11"/>
  <c r="B72" i="11"/>
  <c r="B82" i="11"/>
  <c r="B121" i="10"/>
  <c r="B129" i="10"/>
  <c r="B137" i="10"/>
  <c r="B145" i="10"/>
  <c r="B15" i="11"/>
  <c r="B23" i="11"/>
  <c r="B31" i="11"/>
  <c r="B39" i="11"/>
  <c r="B49" i="11"/>
  <c r="B57" i="11"/>
  <c r="B65" i="11"/>
  <c r="B73" i="11"/>
  <c r="B83" i="11"/>
  <c r="B91" i="11"/>
  <c r="B99" i="11"/>
  <c r="B107" i="11"/>
  <c r="B117" i="11"/>
  <c r="B16" i="11"/>
  <c r="B24" i="11"/>
  <c r="B32" i="11"/>
  <c r="B40" i="11"/>
  <c r="B50" i="11"/>
  <c r="B58" i="11"/>
  <c r="B66" i="11"/>
  <c r="B74" i="11"/>
  <c r="B84" i="11"/>
  <c r="B92" i="11"/>
  <c r="B100" i="11"/>
  <c r="B108" i="11"/>
  <c r="B118" i="11"/>
  <c r="B126" i="11"/>
  <c r="B134" i="11"/>
  <c r="B142" i="11"/>
  <c r="B152" i="11"/>
  <c r="B48" i="10"/>
  <c r="B56" i="10"/>
  <c r="B64" i="10"/>
  <c r="B72" i="10"/>
  <c r="B82" i="10"/>
  <c r="B86" i="11"/>
  <c r="B94" i="11"/>
  <c r="B102" i="11"/>
  <c r="B110" i="11"/>
  <c r="B120" i="11"/>
  <c r="B128" i="11"/>
  <c r="B136" i="11"/>
  <c r="B144" i="11"/>
  <c r="B154" i="11"/>
  <c r="B162" i="11"/>
  <c r="B170" i="11"/>
  <c r="B178" i="11"/>
  <c r="B188" i="11"/>
  <c r="B196" i="11"/>
  <c r="B204" i="11"/>
  <c r="B212" i="11"/>
  <c r="B49" i="10"/>
  <c r="B57" i="10"/>
  <c r="B65" i="10"/>
  <c r="B73" i="10"/>
  <c r="B83" i="10"/>
  <c r="B91" i="10"/>
  <c r="B99" i="10"/>
  <c r="B121" i="11"/>
  <c r="B129" i="11"/>
  <c r="B137" i="11"/>
  <c r="B155" i="11"/>
  <c r="B163" i="11"/>
  <c r="B171" i="11"/>
  <c r="B189" i="11"/>
  <c r="B197" i="11"/>
  <c r="B205" i="11"/>
  <c r="A118" i="12"/>
  <c r="A148" i="10" s="1"/>
  <c r="A218" i="11" s="1"/>
  <c r="B69" i="11" l="1"/>
  <c r="B174" i="11"/>
  <c r="B184" i="11"/>
  <c r="B193" i="11"/>
  <c r="B114" i="10"/>
  <c r="B175" i="11"/>
  <c r="B19" i="11"/>
  <c r="B185" i="11"/>
  <c r="B61" i="11"/>
  <c r="B54" i="10"/>
  <c r="B80" i="10"/>
  <c r="A353" i="5"/>
  <c r="A33" i="7" s="1"/>
  <c r="A33" i="6" s="1"/>
  <c r="B98" i="10"/>
  <c r="B209" i="11"/>
  <c r="B115" i="11"/>
  <c r="B151" i="11"/>
  <c r="B125" i="10"/>
  <c r="B44" i="11"/>
  <c r="B186" i="11"/>
  <c r="B18" i="11"/>
  <c r="B79" i="10"/>
  <c r="B106" i="10"/>
  <c r="B168" i="11"/>
  <c r="B61" i="10"/>
  <c r="B131" i="11"/>
  <c r="B53" i="11"/>
  <c r="B90" i="10"/>
  <c r="B160" i="11"/>
  <c r="B141" i="11"/>
  <c r="B90" i="11"/>
  <c r="B123" i="11"/>
  <c r="B141" i="10"/>
  <c r="B44" i="10"/>
  <c r="B114" i="11"/>
  <c r="B34" i="11"/>
  <c r="B96" i="10"/>
  <c r="B69" i="10"/>
  <c r="B104" i="11"/>
  <c r="B116" i="10"/>
  <c r="B201" i="11"/>
  <c r="B53" i="10"/>
  <c r="B9" i="11"/>
  <c r="B96" i="5" s="1"/>
  <c r="B242" i="5"/>
  <c r="B81" i="11"/>
  <c r="B90" i="5"/>
  <c r="B250" i="5"/>
  <c r="B346" i="5"/>
  <c r="B42" i="5"/>
  <c r="B258" i="5"/>
  <c r="B306" i="5"/>
  <c r="B226" i="5"/>
  <c r="B71" i="10"/>
  <c r="B18" i="5"/>
  <c r="B290" i="5"/>
  <c r="B28" i="11"/>
  <c r="B74" i="5"/>
  <c r="B81" i="10"/>
  <c r="B66" i="5"/>
  <c r="B88" i="11"/>
  <c r="B62" i="11"/>
  <c r="B97" i="10"/>
  <c r="B138" i="5"/>
  <c r="B98" i="5"/>
  <c r="B123" i="10"/>
  <c r="B131" i="10"/>
  <c r="B133" i="10"/>
  <c r="B133" i="11"/>
  <c r="B106" i="11"/>
  <c r="B139" i="11"/>
  <c r="B36" i="11"/>
  <c r="B89" i="11"/>
  <c r="B26" i="5"/>
  <c r="B202" i="5"/>
  <c r="B162" i="5"/>
  <c r="B178" i="5"/>
  <c r="B314" i="5"/>
  <c r="B26" i="11"/>
  <c r="B104" i="10"/>
  <c r="B98" i="11"/>
  <c r="B149" i="11"/>
  <c r="B96" i="11"/>
  <c r="B210" i="11"/>
  <c r="B338" i="5"/>
  <c r="B186" i="5"/>
  <c r="B203" i="11"/>
  <c r="B88" i="10"/>
  <c r="B125" i="11"/>
  <c r="B166" i="11"/>
  <c r="B63" i="11"/>
  <c r="B124" i="11"/>
  <c r="B27" i="11"/>
  <c r="B82" i="5"/>
  <c r="B130" i="5"/>
  <c r="B106" i="5"/>
  <c r="B55" i="10"/>
  <c r="B176" i="11"/>
  <c r="B46" i="10"/>
  <c r="B158" i="11"/>
  <c r="B132" i="11"/>
  <c r="B45" i="11"/>
  <c r="B146" i="5"/>
  <c r="B194" i="5"/>
  <c r="B170" i="5"/>
  <c r="B211" i="11"/>
  <c r="B116" i="11"/>
  <c r="B55" i="11"/>
  <c r="B20" i="11"/>
  <c r="B97" i="11"/>
  <c r="B194" i="11"/>
  <c r="B282" i="5"/>
  <c r="B10" i="5"/>
  <c r="B18" i="7" s="1"/>
  <c r="B322" i="5"/>
  <c r="B34" i="5"/>
  <c r="B139" i="10"/>
  <c r="B115" i="10"/>
  <c r="B71" i="11"/>
  <c r="B46" i="11"/>
  <c r="B45" i="10"/>
  <c r="B124" i="10"/>
  <c r="B154" i="5"/>
  <c r="B210" i="5"/>
  <c r="B266" i="5"/>
  <c r="B58" i="5"/>
  <c r="B234" i="5"/>
  <c r="B63" i="10"/>
  <c r="B114" i="5"/>
  <c r="B54" i="11"/>
  <c r="B159" i="11"/>
  <c r="B132" i="10"/>
  <c r="B218" i="5"/>
  <c r="B274" i="5"/>
  <c r="B330" i="5"/>
  <c r="B122" i="5"/>
  <c r="B298" i="5"/>
  <c r="B195" i="11"/>
  <c r="B105" i="11"/>
  <c r="B167" i="11"/>
  <c r="B202" i="11"/>
  <c r="B35" i="11"/>
  <c r="B70" i="11"/>
  <c r="B140" i="11"/>
  <c r="B62" i="10"/>
  <c r="B140" i="10"/>
  <c r="B89" i="10"/>
  <c r="B80" i="11"/>
  <c r="B150" i="11"/>
  <c r="B70" i="10"/>
  <c r="B10" i="11"/>
  <c r="B25" i="5" s="1"/>
  <c r="B317" i="5"/>
  <c r="B253" i="5"/>
  <c r="B189" i="5"/>
  <c r="B125" i="5"/>
  <c r="B61" i="5"/>
  <c r="B325" i="5"/>
  <c r="B261" i="5"/>
  <c r="B197" i="5"/>
  <c r="B133" i="5"/>
  <c r="B69" i="5"/>
  <c r="B333" i="5"/>
  <c r="B341" i="5"/>
  <c r="B277" i="5"/>
  <c r="B213" i="5"/>
  <c r="B149" i="5"/>
  <c r="B85" i="5"/>
  <c r="B21" i="5"/>
  <c r="B349" i="5"/>
  <c r="B285" i="5"/>
  <c r="B221" i="5"/>
  <c r="B157" i="5"/>
  <c r="B93" i="5"/>
  <c r="B29" i="5"/>
  <c r="B293" i="5"/>
  <c r="B229" i="5"/>
  <c r="B165" i="5"/>
  <c r="B101" i="5"/>
  <c r="B37" i="5"/>
  <c r="B301" i="5"/>
  <c r="B237" i="5"/>
  <c r="B173" i="5"/>
  <c r="B109" i="5"/>
  <c r="B45" i="5"/>
  <c r="B309" i="5"/>
  <c r="B245" i="5"/>
  <c r="B181" i="5"/>
  <c r="B117" i="5"/>
  <c r="B53" i="5"/>
  <c r="B269" i="5"/>
  <c r="B205" i="5"/>
  <c r="B13" i="5"/>
  <c r="B77" i="5"/>
  <c r="B141" i="5"/>
  <c r="B308" i="5"/>
  <c r="B244" i="5"/>
  <c r="B180" i="5"/>
  <c r="B116" i="5"/>
  <c r="B52" i="5"/>
  <c r="B260" i="5"/>
  <c r="B196" i="5"/>
  <c r="B316" i="5"/>
  <c r="B252" i="5"/>
  <c r="B188" i="5"/>
  <c r="B124" i="5"/>
  <c r="B60" i="5"/>
  <c r="B332" i="5"/>
  <c r="B268" i="5"/>
  <c r="B204" i="5"/>
  <c r="B140" i="5"/>
  <c r="B76" i="5"/>
  <c r="B12" i="5"/>
  <c r="B324" i="5"/>
  <c r="B340" i="5"/>
  <c r="B276" i="5"/>
  <c r="B212" i="5"/>
  <c r="B148" i="5"/>
  <c r="B84" i="5"/>
  <c r="B20" i="5"/>
  <c r="B348" i="5"/>
  <c r="B284" i="5"/>
  <c r="B220" i="5"/>
  <c r="B156" i="5"/>
  <c r="B92" i="5"/>
  <c r="B28" i="5"/>
  <c r="B292" i="5"/>
  <c r="B228" i="5"/>
  <c r="B164" i="5"/>
  <c r="B100" i="5"/>
  <c r="B36" i="5"/>
  <c r="B300" i="5"/>
  <c r="B236" i="5"/>
  <c r="B172" i="5"/>
  <c r="B108" i="5"/>
  <c r="B44" i="5"/>
  <c r="B68" i="5"/>
  <c r="B132" i="5"/>
  <c r="B299" i="5"/>
  <c r="B235" i="5"/>
  <c r="B171" i="5"/>
  <c r="B107" i="5"/>
  <c r="B43" i="5"/>
  <c r="B307" i="5"/>
  <c r="B243" i="5"/>
  <c r="B179" i="5"/>
  <c r="B115" i="5"/>
  <c r="B51" i="5"/>
  <c r="B323" i="5"/>
  <c r="B259" i="5"/>
  <c r="B195" i="5"/>
  <c r="B131" i="5"/>
  <c r="B67" i="5"/>
  <c r="B331" i="5"/>
  <c r="B267" i="5"/>
  <c r="B203" i="5"/>
  <c r="B139" i="5"/>
  <c r="B75" i="5"/>
  <c r="B11" i="5"/>
  <c r="B315" i="5"/>
  <c r="B251" i="5"/>
  <c r="B187" i="5"/>
  <c r="B339" i="5"/>
  <c r="B275" i="5"/>
  <c r="B211" i="5"/>
  <c r="B147" i="5"/>
  <c r="B83" i="5"/>
  <c r="B19" i="5"/>
  <c r="B347" i="5"/>
  <c r="B283" i="5"/>
  <c r="B219" i="5"/>
  <c r="B155" i="5"/>
  <c r="B91" i="5"/>
  <c r="B27" i="5"/>
  <c r="B291" i="5"/>
  <c r="B227" i="5"/>
  <c r="B163" i="5"/>
  <c r="B99" i="5"/>
  <c r="B35" i="5"/>
  <c r="B59" i="5"/>
  <c r="B123" i="5"/>
  <c r="B326" i="5"/>
  <c r="B262" i="5"/>
  <c r="B198" i="5"/>
  <c r="B134" i="5"/>
  <c r="B70" i="5"/>
  <c r="B334" i="5"/>
  <c r="B270" i="5"/>
  <c r="B206" i="5"/>
  <c r="B142" i="5"/>
  <c r="B78" i="5"/>
  <c r="B14" i="5"/>
  <c r="B278" i="5"/>
  <c r="B214" i="5"/>
  <c r="B350" i="5"/>
  <c r="B286" i="5"/>
  <c r="B222" i="5"/>
  <c r="B158" i="5"/>
  <c r="B94" i="5"/>
  <c r="B30" i="5"/>
  <c r="B294" i="5"/>
  <c r="B230" i="5"/>
  <c r="B166" i="5"/>
  <c r="B102" i="5"/>
  <c r="B38" i="5"/>
  <c r="B302" i="5"/>
  <c r="B238" i="5"/>
  <c r="B174" i="5"/>
  <c r="B110" i="5"/>
  <c r="B46" i="5"/>
  <c r="B310" i="5"/>
  <c r="B246" i="5"/>
  <c r="B182" i="5"/>
  <c r="B118" i="5"/>
  <c r="B54" i="5"/>
  <c r="B318" i="5"/>
  <c r="B254" i="5"/>
  <c r="B190" i="5"/>
  <c r="B126" i="5"/>
  <c r="B62" i="5"/>
  <c r="B342" i="5"/>
  <c r="B22" i="5"/>
  <c r="B86" i="5"/>
  <c r="B150" i="5"/>
  <c r="B72" i="5" l="1"/>
  <c r="B185" i="5"/>
  <c r="B152" i="5"/>
  <c r="B160" i="5"/>
  <c r="B176" i="5"/>
  <c r="B128" i="5"/>
  <c r="B200" i="5"/>
  <c r="B256" i="5"/>
  <c r="B8" i="5"/>
  <c r="B24" i="7" s="1"/>
  <c r="B184" i="5"/>
  <c r="B136" i="5"/>
  <c r="B88" i="5"/>
  <c r="B312" i="5"/>
  <c r="B240" i="5"/>
  <c r="B264" i="5"/>
  <c r="B26" i="7"/>
  <c r="B280" i="5"/>
  <c r="B120" i="5"/>
  <c r="B10" i="7"/>
  <c r="B10" i="6" s="1"/>
  <c r="B248" i="5"/>
  <c r="B288" i="5"/>
  <c r="B296" i="5"/>
  <c r="B168" i="5"/>
  <c r="B64" i="5"/>
  <c r="B24" i="5"/>
  <c r="B344" i="5"/>
  <c r="B216" i="5"/>
  <c r="B208" i="5"/>
  <c r="B153" i="5"/>
  <c r="B73" i="5"/>
  <c r="B137" i="5"/>
  <c r="B80" i="5"/>
  <c r="B249" i="5"/>
  <c r="B232" i="5"/>
  <c r="B104" i="5"/>
  <c r="B272" i="5"/>
  <c r="B328" i="5"/>
  <c r="B320" i="5"/>
  <c r="B89" i="5"/>
  <c r="B16" i="5"/>
  <c r="B192" i="5"/>
  <c r="B336" i="5"/>
  <c r="B304" i="5"/>
  <c r="B56" i="5"/>
  <c r="B112" i="5"/>
  <c r="B48" i="5"/>
  <c r="B32" i="5"/>
  <c r="B40" i="5"/>
  <c r="B224" i="5"/>
  <c r="B144" i="5"/>
  <c r="B313" i="5"/>
  <c r="B41" i="5"/>
  <c r="B345" i="5"/>
  <c r="B17" i="5"/>
  <c r="B201" i="5"/>
  <c r="B177" i="5"/>
  <c r="B233" i="5"/>
  <c r="B33" i="5"/>
  <c r="B81" i="5"/>
  <c r="B257" i="5"/>
  <c r="B97" i="5"/>
  <c r="B217" i="5"/>
  <c r="B329" i="5"/>
  <c r="B273" i="5"/>
  <c r="B321" i="5"/>
  <c r="B161" i="5"/>
  <c r="B337" i="5"/>
  <c r="B121" i="5"/>
  <c r="B225" i="5"/>
  <c r="B145" i="5"/>
  <c r="B65" i="5"/>
  <c r="B305" i="5"/>
  <c r="B281" i="5"/>
  <c r="B169" i="5"/>
  <c r="B129" i="5"/>
  <c r="B49" i="5"/>
  <c r="B289" i="5"/>
  <c r="B105" i="5"/>
  <c r="B9" i="5"/>
  <c r="B25" i="7" s="1"/>
  <c r="B193" i="5"/>
  <c r="B113" i="5"/>
  <c r="B297" i="5"/>
  <c r="B209" i="5"/>
  <c r="B265" i="5"/>
  <c r="B57" i="5"/>
  <c r="B241" i="5"/>
  <c r="B13" i="7"/>
  <c r="B21" i="7"/>
  <c r="B29" i="7"/>
  <c r="B14" i="7"/>
  <c r="B22" i="7"/>
  <c r="B30" i="7"/>
  <c r="B28" i="7"/>
  <c r="B12" i="7"/>
  <c r="B20" i="7"/>
  <c r="B19" i="7"/>
  <c r="B27" i="7"/>
  <c r="B11" i="7"/>
  <c r="B9" i="7" l="1"/>
  <c r="B9" i="6" s="1"/>
  <c r="B16" i="7"/>
  <c r="B8" i="7"/>
  <c r="B8" i="6" s="1"/>
  <c r="B26" i="6"/>
  <c r="B18" i="6"/>
  <c r="B17" i="7"/>
  <c r="B13" i="6"/>
  <c r="B21" i="6"/>
  <c r="B29" i="6"/>
  <c r="B12" i="6"/>
  <c r="B28" i="6"/>
  <c r="B20" i="6"/>
  <c r="B19" i="6"/>
  <c r="B27" i="6"/>
  <c r="B11" i="6"/>
  <c r="B22" i="6"/>
  <c r="B30" i="6"/>
  <c r="B14" i="6"/>
  <c r="B17" i="6" l="1"/>
  <c r="B25" i="6"/>
  <c r="B16" i="6"/>
  <c r="B24" i="6"/>
</calcChain>
</file>

<file path=xl/sharedStrings.xml><?xml version="1.0" encoding="utf-8"?>
<sst xmlns="http://schemas.openxmlformats.org/spreadsheetml/2006/main" count="2638" uniqueCount="455">
  <si>
    <t> </t>
  </si>
  <si>
    <t>Population</t>
  </si>
  <si>
    <t>Labour force</t>
  </si>
  <si>
    <t>Employment</t>
  </si>
  <si>
    <t>Full-time employment</t>
  </si>
  <si>
    <t>Part-time employment</t>
  </si>
  <si>
    <t>Unemployment</t>
  </si>
  <si>
    <t>Participation rate</t>
  </si>
  <si>
    <t>Unemployment rate</t>
  </si>
  <si>
    <t>Employment rate</t>
  </si>
  <si>
    <t>Note(s):</t>
  </si>
  <si>
    <t>Source(s):</t>
  </si>
  <si>
    <t xml:space="preserve">Table 14-10-0287-02. </t>
  </si>
  <si>
    <t xml:space="preserve">Tables 14-10-0288-02 and 14-10-0355-02. </t>
  </si>
  <si>
    <t>Other services (except public administration)</t>
  </si>
  <si>
    <t>Private sector employees</t>
  </si>
  <si>
    <t>Public sector employees</t>
  </si>
  <si>
    <t>Employees</t>
  </si>
  <si>
    <t>thousands</t>
  </si>
  <si>
    <t>Table 2 – Employment by class of worker and industry, seasonally adjusted</t>
  </si>
  <si>
    <t>Table 14-10-0354-01.</t>
  </si>
  <si>
    <t xml:space="preserve">All regions are based on the 1996 Census boundaries, with the exception of those in Prince Edward Island and in the territories, which respect the 2011 Census boundaries. </t>
  </si>
  <si>
    <t>8. This region excludes Iqaluit.</t>
  </si>
  <si>
    <t>7. This region excludes Yellowknife.</t>
  </si>
  <si>
    <t>6. This region excludes Whitehorse.</t>
  </si>
  <si>
    <t>5. The monthly regional unemployment rate for EI purposes in the territories is subject to the highest between the seasonally adjusted three-month moving average and twelve-month moving average.</t>
  </si>
  <si>
    <t>3. Prince Edward Island as well as the territories are each comprised of two regions effective October 12, 2014.</t>
  </si>
  <si>
    <t>2. This region excludes St. John's.</t>
  </si>
  <si>
    <t>Nunavut{8}</t>
  </si>
  <si>
    <t>Iqaluit</t>
  </si>
  <si>
    <t>Northwest Territories{7}</t>
  </si>
  <si>
    <t>Yellowknife</t>
  </si>
  <si>
    <t>Yukon{6}</t>
  </si>
  <si>
    <t>Whitehorse</t>
  </si>
  <si>
    <t>Territories{3},{5}</t>
  </si>
  <si>
    <t>Northern British Columbia</t>
  </si>
  <si>
    <t>Southern Coastal British Columbia</t>
  </si>
  <si>
    <t>Victoria</t>
  </si>
  <si>
    <t>Vancouver</t>
  </si>
  <si>
    <t>Abbotsford</t>
  </si>
  <si>
    <t>Southern Interior British Columbia</t>
  </si>
  <si>
    <t>British Columbia</t>
  </si>
  <si>
    <t>Southern Alberta</t>
  </si>
  <si>
    <t>Northern Alberta</t>
  </si>
  <si>
    <t>Edmonton</t>
  </si>
  <si>
    <t>Calgary</t>
  </si>
  <si>
    <t>Alberta</t>
  </si>
  <si>
    <t>Northern Saskatchewan</t>
  </si>
  <si>
    <t>Southern Saskatchewan</t>
  </si>
  <si>
    <t>Saskatoon</t>
  </si>
  <si>
    <t>Regina</t>
  </si>
  <si>
    <t>Saskatchewan</t>
  </si>
  <si>
    <t>Northern Manitoba</t>
  </si>
  <si>
    <t>Southern Manitoba</t>
  </si>
  <si>
    <t>Winnipeg</t>
  </si>
  <si>
    <t>Manitoba</t>
  </si>
  <si>
    <t>Northern Ontario</t>
  </si>
  <si>
    <t>Thunder Bay</t>
  </si>
  <si>
    <t>Sudbury</t>
  </si>
  <si>
    <t>South Central Ontario</t>
  </si>
  <si>
    <t>Huron</t>
  </si>
  <si>
    <t>Kitchener</t>
  </si>
  <si>
    <t>Windsor</t>
  </si>
  <si>
    <t>Niagara</t>
  </si>
  <si>
    <t>London</t>
  </si>
  <si>
    <t>St. Catharines</t>
  </si>
  <si>
    <t>Hamilton</t>
  </si>
  <si>
    <t>Toronto</t>
  </si>
  <si>
    <t>Oshawa</t>
  </si>
  <si>
    <t>Central Ontario</t>
  </si>
  <si>
    <t>Kingston</t>
  </si>
  <si>
    <t>Eastern Ontario</t>
  </si>
  <si>
    <t>Ottawa</t>
  </si>
  <si>
    <t>Ontario</t>
  </si>
  <si>
    <t>Chicoutimi–Jonquière</t>
  </si>
  <si>
    <t>Hull</t>
  </si>
  <si>
    <t>Lower Saint Lawrence and North Shore</t>
  </si>
  <si>
    <t>North Western Quebec</t>
  </si>
  <si>
    <t>Central Quebec</t>
  </si>
  <si>
    <t>Montréal</t>
  </si>
  <si>
    <t>Montérégie</t>
  </si>
  <si>
    <t>Sherbrooke</t>
  </si>
  <si>
    <t>South Central Quebec</t>
  </si>
  <si>
    <t>Trois-Rivières</t>
  </si>
  <si>
    <t>Québec</t>
  </si>
  <si>
    <t>Gaspésie–Îles-de-la-Madeleine</t>
  </si>
  <si>
    <t>Quebec</t>
  </si>
  <si>
    <t>Restigouche–Albert</t>
  </si>
  <si>
    <t>Madawaska–Charlotte</t>
  </si>
  <si>
    <t>Fredericton–Moncton–Saint John</t>
  </si>
  <si>
    <t>New Brunswick</t>
  </si>
  <si>
    <t>Halifax</t>
  </si>
  <si>
    <t>Western Nova Scotia</t>
  </si>
  <si>
    <t>Eastern Nova Scotia</t>
  </si>
  <si>
    <t>Nova Scotia</t>
  </si>
  <si>
    <t>Prince Edward Island{4}</t>
  </si>
  <si>
    <t>Charlottetown</t>
  </si>
  <si>
    <t>Prince Edward Island{3}</t>
  </si>
  <si>
    <t>Newfoundland and Labrador{2}</t>
  </si>
  <si>
    <t>St. John's</t>
  </si>
  <si>
    <t>Newfoundland and Labrador</t>
  </si>
  <si>
    <t>%</t>
  </si>
  <si>
    <t>Table 14-10-0320-02.</t>
  </si>
  <si>
    <t>Management occupations</t>
  </si>
  <si>
    <t>Occupation</t>
  </si>
  <si>
    <t>Temporary employees</t>
  </si>
  <si>
    <t>Permanent employees</t>
  </si>
  <si>
    <t>Job permanency</t>
  </si>
  <si>
    <t>No union coverage</t>
  </si>
  <si>
    <t>Union coverage</t>
  </si>
  <si>
    <t>25 years and over</t>
  </si>
  <si>
    <t>15 to 24 years</t>
  </si>
  <si>
    <t>15 years and over</t>
  </si>
  <si>
    <t>current dollars</t>
  </si>
  <si>
    <t> Average weekly wages</t>
  </si>
  <si>
    <t> Average weekly hours</t>
  </si>
  <si>
    <t> Number</t>
  </si>
  <si>
    <t> Average hourly wages</t>
  </si>
  <si>
    <t>Table 14-10-0459-02.</t>
  </si>
  <si>
    <t>Nanaimo, British Columbia</t>
  </si>
  <si>
    <t>Victoria, British Columbia</t>
  </si>
  <si>
    <t>Vancouver, British Columbia</t>
  </si>
  <si>
    <t>Abbotsford–Mission, British Columbia</t>
  </si>
  <si>
    <t>Chilliwack, British Columbia</t>
  </si>
  <si>
    <t>Kamloops, British Columbia</t>
  </si>
  <si>
    <t>Kelowna, British Columbia</t>
  </si>
  <si>
    <t>Edmonton, Alberta</t>
  </si>
  <si>
    <t>Red Deer, Alberta</t>
  </si>
  <si>
    <t>Calgary, Alberta</t>
  </si>
  <si>
    <t>Lethbridge, Alberta</t>
  </si>
  <si>
    <t>Saskatoon, Saskatchewan</t>
  </si>
  <si>
    <t>Regina, Saskatchewan</t>
  </si>
  <si>
    <t>Winnipeg, Manitoba</t>
  </si>
  <si>
    <t>Thunder Bay, Ontario</t>
  </si>
  <si>
    <t>Greater Sudbury, Ontario</t>
  </si>
  <si>
    <t>Barrie, Ontario</t>
  </si>
  <si>
    <t>Windsor, Ontario</t>
  </si>
  <si>
    <t>London, Ontario</t>
  </si>
  <si>
    <t>Guelph, Ontario</t>
  </si>
  <si>
    <t>Brantford, Ontario</t>
  </si>
  <si>
    <t>Kitchener–Cambridge–Waterloo, Ontario</t>
  </si>
  <si>
    <t>St. Catharines–Niagara, Ontario</t>
  </si>
  <si>
    <t>Hamilton, Ontario</t>
  </si>
  <si>
    <t>Toronto, Ontario</t>
  </si>
  <si>
    <t>Oshawa, Ontario</t>
  </si>
  <si>
    <t>Peterborough, Ontario</t>
  </si>
  <si>
    <t>Belleville–Quinte West, Ontario</t>
  </si>
  <si>
    <t>Kingston, Ontario</t>
  </si>
  <si>
    <t>Ottawa–Gatineau, Ontario part,  Ontario/Quebec</t>
  </si>
  <si>
    <t>Ottawa–Gatineau, Quebec part,  Ontario/Quebec</t>
  </si>
  <si>
    <t>Ottawa–Gatineau, Ontario/Quebec</t>
  </si>
  <si>
    <t>Montréal, Quebec</t>
  </si>
  <si>
    <t>Drummondville, Quebec</t>
  </si>
  <si>
    <t>Trois-Rivières, Quebec</t>
  </si>
  <si>
    <t>Sherbrooke, Quebec</t>
  </si>
  <si>
    <t>Québec, Quebec</t>
  </si>
  <si>
    <t>Saguenay, Quebec</t>
  </si>
  <si>
    <t>Fredericton, New Brunswick</t>
  </si>
  <si>
    <t>Saint John, New Brunswick</t>
  </si>
  <si>
    <t>Moncton, New Brunswick</t>
  </si>
  <si>
    <t>Halifax, Nova Scotia</t>
  </si>
  <si>
    <t>St. John's,  Newfoundland and Labrador</t>
  </si>
  <si>
    <t>Table 14-10-0292-02.</t>
  </si>
  <si>
    <t>Nunavut</t>
  </si>
  <si>
    <t>Northwest Territories</t>
  </si>
  <si>
    <t>Yukon</t>
  </si>
  <si>
    <t>Table 10 – Labour force characteristics by territory, three-month moving average, seasonally adjusted</t>
  </si>
  <si>
    <t>Table 14-10-0460-02.</t>
  </si>
  <si>
    <t>Vancouver, British Columbia </t>
  </si>
  <si>
    <t>Table 14-10-0462-02.</t>
  </si>
  <si>
    <t>Northeast</t>
  </si>
  <si>
    <t>North Coast and Nechako</t>
  </si>
  <si>
    <t>Cariboo</t>
  </si>
  <si>
    <t>Kootenay</t>
  </si>
  <si>
    <t>Thompson–Okanagan</t>
  </si>
  <si>
    <t>Lower Mainland–Southwest</t>
  </si>
  <si>
    <t>Vancouver Island and Coast</t>
  </si>
  <si>
    <t>Wood Buffalo–Cold Lake</t>
  </si>
  <si>
    <t>Red Deer</t>
  </si>
  <si>
    <t>Banff–Jasper–Rocky Mountain House and Athabasca–Grande Prairie–Peace River </t>
  </si>
  <si>
    <t>Camrose–Drumheller</t>
  </si>
  <si>
    <t>Lethbridge–Medicine Hat</t>
  </si>
  <si>
    <t>Prince Albert and Northern</t>
  </si>
  <si>
    <t>Yorkton–Melville</t>
  </si>
  <si>
    <t>Saskatoon–Biggar</t>
  </si>
  <si>
    <t>Swift Current–Moose Jaw</t>
  </si>
  <si>
    <t>Regina–Moose Mountain</t>
  </si>
  <si>
    <t>Parklands and North</t>
  </si>
  <si>
    <t>Interlake</t>
  </si>
  <si>
    <t>Southwest</t>
  </si>
  <si>
    <t>South Central and North Central</t>
  </si>
  <si>
    <t>Southeast</t>
  </si>
  <si>
    <t>Northwest</t>
  </si>
  <si>
    <t>Stratford–Bruce Peninsula</t>
  </si>
  <si>
    <t>Windsor–Sarnia</t>
  </si>
  <si>
    <t>Hamilton–Niagara Peninsula</t>
  </si>
  <si>
    <t>Kitchener–Waterloo–Barrie</t>
  </si>
  <si>
    <t>Muskoka–Kawarthas</t>
  </si>
  <si>
    <t>Kingston–Pembroke</t>
  </si>
  <si>
    <t>Côte-Nord and Nord-du-Québec</t>
  </si>
  <si>
    <t>Saguenay–Lac-Saint-Jean</t>
  </si>
  <si>
    <t>Mauricie</t>
  </si>
  <si>
    <t>Abitibi-Témiscamingue</t>
  </si>
  <si>
    <t>Outaouais</t>
  </si>
  <si>
    <t>Laurentides</t>
  </si>
  <si>
    <t>Lanaudière</t>
  </si>
  <si>
    <t>Laval</t>
  </si>
  <si>
    <t>Centre-du-Québec</t>
  </si>
  <si>
    <t>Estrie</t>
  </si>
  <si>
    <t>Chaudière-Appalaches</t>
  </si>
  <si>
    <t>Capitale-Nationale</t>
  </si>
  <si>
    <t>Bas-Saint-Laurent</t>
  </si>
  <si>
    <t>Edmundston–Woodstock</t>
  </si>
  <si>
    <t>Fredericton–Oromocto</t>
  </si>
  <si>
    <t>Saint John–St. Stephen</t>
  </si>
  <si>
    <t>Moncton–Richibucto</t>
  </si>
  <si>
    <t>Campbellton–Miramichi</t>
  </si>
  <si>
    <t>Southern</t>
  </si>
  <si>
    <t>Annapolis Valley</t>
  </si>
  <si>
    <t>North Shore</t>
  </si>
  <si>
    <t>Cape Breton</t>
  </si>
  <si>
    <t>Prince Edward Island</t>
  </si>
  <si>
    <t>West Coast–Northern Peninsula–Labrador</t>
  </si>
  <si>
    <t>South Coast–Burin Peninsula and Notre Dame–Central–Bonavista Bay </t>
  </si>
  <si>
    <t>Avalon Peninsula</t>
  </si>
  <si>
    <t>Canada</t>
  </si>
  <si>
    <t> Employment rate</t>
  </si>
  <si>
    <t> Unemployment rate</t>
  </si>
  <si>
    <t> Participation rate</t>
  </si>
  <si>
    <t> Employment</t>
  </si>
  <si>
    <t> Labour force</t>
  </si>
  <si>
    <t> Population</t>
  </si>
  <si>
    <t>Table 14-10-0355-02.</t>
  </si>
  <si>
    <t>Table 6 – Employment by province and industry, seasonally adjusted</t>
  </si>
  <si>
    <t>Table 14-10-0287-03.</t>
  </si>
  <si>
    <t>Total - gender, 15 to 24 years </t>
  </si>
  <si>
    <t>Total - gender, 15 years and over</t>
  </si>
  <si>
    <t xml:space="preserve">Table 14-10-0287-03. </t>
  </si>
  <si>
    <t>Table 3 – Labour force characteristics by province, seasonally adjusted</t>
  </si>
  <si>
    <t>15세 이상, 전체</t>
    <phoneticPr fontId="18" type="noConversion"/>
  </si>
  <si>
    <t>인구</t>
    <phoneticPr fontId="18" type="noConversion"/>
  </si>
  <si>
    <t>경제활동인구</t>
    <phoneticPr fontId="18" type="noConversion"/>
  </si>
  <si>
    <t>실업인구</t>
    <phoneticPr fontId="18" type="noConversion"/>
  </si>
  <si>
    <t>취업인구</t>
  </si>
  <si>
    <t>전일제 취업인구</t>
  </si>
  <si>
    <t>파트타임 취업인구</t>
  </si>
  <si>
    <t>경제활동참가율</t>
    <phoneticPr fontId="18" type="noConversion"/>
  </si>
  <si>
    <t>실업률</t>
    <phoneticPr fontId="18" type="noConversion"/>
  </si>
  <si>
    <t>고용률</t>
    <phoneticPr fontId="18" type="noConversion"/>
  </si>
  <si>
    <t>15 -24세, 전체</t>
    <phoneticPr fontId="18" type="noConversion"/>
  </si>
  <si>
    <t>25세 이상, 전체</t>
    <phoneticPr fontId="18" type="noConversion"/>
  </si>
  <si>
    <t>25세 이상, 남성</t>
    <phoneticPr fontId="18" type="noConversion"/>
  </si>
  <si>
    <t>25세 이상, 여성</t>
    <phoneticPr fontId="18" type="noConversion"/>
  </si>
  <si>
    <t>25 - 54세, 전체</t>
    <phoneticPr fontId="18" type="noConversion"/>
  </si>
  <si>
    <t>25 - 54세, 남성</t>
    <phoneticPr fontId="18" type="noConversion"/>
  </si>
  <si>
    <t>25 - 54세, 여성</t>
    <phoneticPr fontId="18" type="noConversion"/>
  </si>
  <si>
    <t>55세 이상, 전체</t>
    <phoneticPr fontId="18" type="noConversion"/>
  </si>
  <si>
    <t>55세 이상, 남성</t>
    <phoneticPr fontId="18" type="noConversion"/>
  </si>
  <si>
    <t>55세 이상, 여성</t>
    <phoneticPr fontId="18" type="noConversion"/>
  </si>
  <si>
    <t>근로자 계층</t>
    <phoneticPr fontId="18" type="noConversion"/>
  </si>
  <si>
    <t>자영업자</t>
    <phoneticPr fontId="18" type="noConversion"/>
  </si>
  <si>
    <t>근로자</t>
  </si>
  <si>
    <t>공공부문 근로자</t>
  </si>
  <si>
    <t>민간부문 근로자</t>
  </si>
  <si>
    <t>전취업인구, 전산업</t>
    <phoneticPr fontId="18" type="noConversion"/>
  </si>
  <si>
    <t>상품 생산 부문</t>
    <phoneticPr fontId="18" type="noConversion"/>
  </si>
  <si>
    <t>농업</t>
    <phoneticPr fontId="18" type="noConversion"/>
  </si>
  <si>
    <t>유틸리티업</t>
    <phoneticPr fontId="18" type="noConversion"/>
  </si>
  <si>
    <t>천연자원업</t>
    <phoneticPr fontId="18" type="noConversion"/>
  </si>
  <si>
    <t>건설업</t>
    <phoneticPr fontId="18" type="noConversion"/>
  </si>
  <si>
    <t>제조업</t>
    <phoneticPr fontId="18" type="noConversion"/>
  </si>
  <si>
    <t>서비스 생산 부문</t>
    <phoneticPr fontId="18" type="noConversion"/>
  </si>
  <si>
    <t>도소매업</t>
    <phoneticPr fontId="18" type="noConversion"/>
  </si>
  <si>
    <t>운송 및 창고업</t>
    <phoneticPr fontId="18" type="noConversion"/>
  </si>
  <si>
    <t>금융, 보험, 부동산, 임대 및 리스업</t>
    <phoneticPr fontId="18" type="noConversion"/>
  </si>
  <si>
    <t>공공행정</t>
    <phoneticPr fontId="18" type="noConversion"/>
  </si>
  <si>
    <t>전체, 15세 이상</t>
    <phoneticPr fontId="18" type="noConversion"/>
  </si>
  <si>
    <t>전체, 15 - 24세</t>
    <phoneticPr fontId="18" type="noConversion"/>
  </si>
  <si>
    <t>남성, 25세 이상</t>
    <phoneticPr fontId="18" type="noConversion"/>
  </si>
  <si>
    <t>여성, 25세 이상</t>
    <phoneticPr fontId="18" type="noConversion"/>
  </si>
  <si>
    <t>Services-producing sector</t>
    <phoneticPr fontId="18" type="noConversion"/>
  </si>
  <si>
    <t>천명</t>
    <phoneticPr fontId="18" type="noConversion"/>
  </si>
  <si>
    <t>평균 주당 근로시간</t>
    <phoneticPr fontId="18" type="noConversion"/>
  </si>
  <si>
    <t>평균 주당 임금, 경상 달러</t>
    <phoneticPr fontId="18" type="noConversion"/>
  </si>
  <si>
    <t>평균 시간당 임금, 경상 달러</t>
    <phoneticPr fontId="18" type="noConversion"/>
  </si>
  <si>
    <t>특정 특성별 평균 근로시간 및 근로임금, 원계열</t>
    <phoneticPr fontId="18" type="noConversion"/>
  </si>
  <si>
    <t>Business, finance and administration occupations, except management</t>
    <phoneticPr fontId="18" type="noConversion"/>
  </si>
  <si>
    <t>Natural and applied sciences and related occupations, except management</t>
    <phoneticPr fontId="18" type="noConversion"/>
  </si>
  <si>
    <t>Health occupations, except management</t>
    <phoneticPr fontId="18" type="noConversion"/>
  </si>
  <si>
    <t>Occupations in education, law and social, community and government services, except management</t>
    <phoneticPr fontId="18" type="noConversion"/>
  </si>
  <si>
    <t>Occupations in art, culture, recreation and sport, except management</t>
    <phoneticPr fontId="18" type="noConversion"/>
  </si>
  <si>
    <t>Sales and service occupations, except management</t>
    <phoneticPr fontId="18" type="noConversion"/>
  </si>
  <si>
    <t>Trades, transport and equipment operators and related occupations, except management</t>
    <phoneticPr fontId="18" type="noConversion"/>
  </si>
  <si>
    <t>Natural resources, agriculture and related production occupations, except management</t>
    <phoneticPr fontId="18" type="noConversion"/>
  </si>
  <si>
    <t>Occupations in manufacturing and utilities, except management</t>
    <phoneticPr fontId="18" type="noConversion"/>
  </si>
  <si>
    <t>15세 이상</t>
    <phoneticPr fontId="18" type="noConversion"/>
  </si>
  <si>
    <t xml:space="preserve">15 - 24세 </t>
    <phoneticPr fontId="18" type="noConversion"/>
  </si>
  <si>
    <t>25세 이상</t>
    <phoneticPr fontId="18" type="noConversion"/>
  </si>
  <si>
    <t>남성</t>
    <phoneticPr fontId="18" type="noConversion"/>
  </si>
  <si>
    <t>여성</t>
    <phoneticPr fontId="18" type="noConversion"/>
  </si>
  <si>
    <t>노조 포함 여부</t>
    <phoneticPr fontId="18" type="noConversion"/>
  </si>
  <si>
    <t>노조 포함</t>
    <phoneticPr fontId="18" type="noConversion"/>
  </si>
  <si>
    <t>노조 미포함</t>
    <phoneticPr fontId="18" type="noConversion"/>
  </si>
  <si>
    <t>임시 근로자</t>
    <phoneticPr fontId="18" type="noConversion"/>
  </si>
  <si>
    <t>상용 근로자</t>
    <phoneticPr fontId="18" type="noConversion"/>
  </si>
  <si>
    <t>상용 근로 여부</t>
    <phoneticPr fontId="18" type="noConversion"/>
  </si>
  <si>
    <t>직업</t>
    <phoneticPr fontId="18" type="noConversion"/>
  </si>
  <si>
    <t>관리직</t>
    <phoneticPr fontId="18" type="noConversion"/>
  </si>
  <si>
    <t>1. The boundaries of these employment insurance regions are determined by Employment and Social Development Canada (ESDC). For geographic descriptions and maps of these regions, see the ESDC website.</t>
    <phoneticPr fontId="18" type="noConversion"/>
  </si>
  <si>
    <t xml:space="preserve"> 고용보험 지역의 경게는 캐나다 고용사회개발부에서 결정합니다. 지리적 설명과 지도는 고용사회개발부 웹사이트에서 확인하십시오.</t>
    <phoneticPr fontId="18" type="noConversion"/>
  </si>
  <si>
    <t xml:space="preserve"> 이 지역은 St. John's를 제외합니다.</t>
    <phoneticPr fontId="18" type="noConversion"/>
  </si>
  <si>
    <t xml:space="preserve"> Prince Edward Island 주와 준주는 2014.10.12.부로 각각 두 개의 지역으로 구성됩니다.</t>
    <phoneticPr fontId="18" type="noConversion"/>
  </si>
  <si>
    <t>4. This region excludes Charlottetown.</t>
    <phoneticPr fontId="18" type="noConversion"/>
  </si>
  <si>
    <t xml:space="preserve"> 이 지역은 Charlottetown를 제외합니다.</t>
    <phoneticPr fontId="18" type="noConversion"/>
  </si>
  <si>
    <t xml:space="preserve"> 이 지역은 Whitehorse를 제외합니다.</t>
    <phoneticPr fontId="18" type="noConversion"/>
  </si>
  <si>
    <t xml:space="preserve"> 이 지역은 Yellowknife를 제외합니다.</t>
    <phoneticPr fontId="18" type="noConversion"/>
  </si>
  <si>
    <t xml:space="preserve"> 이 지역은 Iqaluit를 제외합니다.</t>
    <phoneticPr fontId="18" type="noConversion"/>
  </si>
  <si>
    <t xml:space="preserve"> 준주에서 고용보험 목적의 월간 지역 실업률은 계절조정된 3개월 이동평균과 12개월 이동평균 중 가장 높은 값을 따릅니다.</t>
    <phoneticPr fontId="18" type="noConversion"/>
  </si>
  <si>
    <t xml:space="preserve"> 모든 지역은 1996년 인구조사 경계를 지준으로 하며, Prince Edward Island 주와 준주는 2011년 인구조사 경계를 따릅니다.</t>
    <phoneticPr fontId="18" type="noConversion"/>
  </si>
  <si>
    <t>Table 11 – Average usual hours and wages of employees by selected characteristics, unadjusted for seasonality</t>
    <phoneticPr fontId="18" type="noConversion"/>
  </si>
  <si>
    <t>1. Average standard error of change between two consecutive months. See the "Data Quality" section of the Guide to the Labour Force Survey (71-543-G) for more information.</t>
    <phoneticPr fontId="18" type="noConversion"/>
  </si>
  <si>
    <t xml:space="preserve"> 연속 두 달간 변화의 평균 표준 오차입니다. 자세한 정보는 the Labour Force Survey의 안내서 "Data Quality"를 참고하십시오.</t>
  </si>
  <si>
    <t>The sum of individual categories may not always add up to the total as a result of rounding.</t>
    <phoneticPr fontId="18" type="noConversion"/>
  </si>
  <si>
    <t xml:space="preserve"> 반올림으로 인해 개별 품목의 합이 항상 전품목의 총계에 합산되지 않을 수 있습니다.</t>
  </si>
  <si>
    <t>2. Also referred to as "Forestry, fishing, mining, quarrying, and oil and gas extraction."</t>
    <phoneticPr fontId="18" type="noConversion"/>
  </si>
  <si>
    <t xml:space="preserve"> "임업, 어업, 광업 및 석유와 가스 추출업"이라고도 합니다.</t>
    <phoneticPr fontId="18" type="noConversion"/>
  </si>
  <si>
    <t>1. For geographic descriptions of economic regions, refer to the Guide to the Labour Force Survey (71-543-G).</t>
    <phoneticPr fontId="18" type="noConversion"/>
  </si>
  <si>
    <t xml:space="preserve">  경제적 지역의 지리적 설명은 the Labour Force Survey의 안내서를 참고하십시오.</t>
    <phoneticPr fontId="18" type="noConversion"/>
  </si>
  <si>
    <t>천명; 비율 제외</t>
  </si>
  <si>
    <t>사업, 금융 및 행정직; 관리직 제외</t>
  </si>
  <si>
    <t>보건직; 관리직 제외</t>
  </si>
  <si>
    <t>교육, 법률, 사회, 지역사회 및 정부 서비스직; 관리직 제외</t>
  </si>
  <si>
    <t>예술, 문화, 여가 및 운동 직종; 관리직 제외</t>
  </si>
  <si>
    <t>판매 및 서비스직; 관리직 제외</t>
  </si>
  <si>
    <t>천연자원, 농업 및 관련 생산 직종; 관리직 제외</t>
  </si>
  <si>
    <t>제조 및 유틸리티업 직종; 관리직 제외</t>
  </si>
  <si>
    <t>자연, 응용 과학 및 관련직; 관리직 제외</t>
  </si>
  <si>
    <t>무역, 운송, 장비 운영자 및 관련직; 관리직 제외</t>
  </si>
  <si>
    <t>Table 7 – Labour force characteristics by census metropolitan area, three-month moving average, seasonally adjusted</t>
    <phoneticPr fontId="18" type="noConversion"/>
  </si>
  <si>
    <t> Unemployment</t>
  </si>
  <si>
    <t>인구, 천명</t>
    <phoneticPr fontId="18" type="noConversion"/>
  </si>
  <si>
    <t>경제활동인구, 천명</t>
    <phoneticPr fontId="18" type="noConversion"/>
  </si>
  <si>
    <t>취업인구, 천명</t>
    <phoneticPr fontId="18" type="noConversion"/>
  </si>
  <si>
    <t>실업인구, 천명</t>
    <phoneticPr fontId="18" type="noConversion"/>
  </si>
  <si>
    <t>경제활동참가율, %</t>
    <phoneticPr fontId="18" type="noConversion"/>
  </si>
  <si>
    <t>실업률, %</t>
    <phoneticPr fontId="18" type="noConversion"/>
  </si>
  <si>
    <t>고용률, %</t>
    <phoneticPr fontId="18" type="noConversion"/>
  </si>
  <si>
    <t>x suppressed to meet the confidentiality requirements of the Statistics Act.</t>
    <phoneticPr fontId="18" type="noConversion"/>
  </si>
  <si>
    <t>x는 통계법의 기밀유지 요구사항을 충족하기 위해 공표되지 않습니다.</t>
    <phoneticPr fontId="18" type="noConversion"/>
  </si>
  <si>
    <t>연령대별 및 성별 노동력 특성, 계절조정계열</t>
  </si>
  <si>
    <t>근로자 계층별 및 산업별 취업인구, 계절조정계열</t>
  </si>
  <si>
    <t>주별 노동력 특성, 계절조정계열</t>
  </si>
  <si>
    <t>해당 주별, 연령대별 및 성별 노동력 특성, 계절조정계열</t>
  </si>
  <si>
    <t>주별 및 산업별 취입인구, 계절조정계열</t>
  </si>
  <si>
    <t>인구조사 도시별 노동력 특성, 3개월 이동평균, 계절조정계열</t>
  </si>
  <si>
    <t>해당 인구조사 도시별 노동력 특성, 월간, 계절조정계열</t>
  </si>
  <si>
    <t>준주별 노동력 특성, 3개월 이동평균, 계절조정계열</t>
  </si>
  <si>
    <t>고용보험 프로그램에서 사용되는 지역 실업률, 3개월 이동평균, 계절조정계열</t>
  </si>
  <si>
    <t>표준오차, 천명</t>
    <phoneticPr fontId="18" type="noConversion"/>
  </si>
  <si>
    <t>전월대비 변화, 천명</t>
  </si>
  <si>
    <t>전년동월대비 변화, 천명</t>
  </si>
  <si>
    <t>자료 원본:</t>
    <phoneticPr fontId="18" type="noConversion"/>
  </si>
  <si>
    <t>Labour Force Survey</t>
    <phoneticPr fontId="18" type="noConversion"/>
  </si>
  <si>
    <t>Table 8 – Labour force characteristics by Montréal, Toronto and Vancouver census metropolitan areas, monthly, seasonally adjusted</t>
    <phoneticPr fontId="18" type="noConversion"/>
  </si>
  <si>
    <t>Women+, 25 years and over</t>
  </si>
  <si>
    <t>Men+, 25 years and over</t>
  </si>
  <si>
    <t>... not applicable</t>
    <phoneticPr fontId="18" type="noConversion"/>
  </si>
  <si>
    <t xml:space="preserve"> 결측치.</t>
    <phoneticPr fontId="18" type="noConversion"/>
  </si>
  <si>
    <t>Men+{1}</t>
  </si>
  <si>
    <t>Women+{1}</t>
  </si>
  <si>
    <t xml:space="preserve"> Men+가 남성과 일부 논바이너리를 포함하며, Women+가 여성과 일부 논바이너리를 포함합니다. 논바이너리 인구가 작기 때문에 두 범주의 성별 변수의 자료 합계가 제공받은 응답의 기밀성을 보호하기 위해 필요합니다. 논바이너리 개별 인구가 나머지 두 성별 범주로 분류되며 + 기호로 표시됩니다.</t>
    <phoneticPr fontId="18" type="noConversion"/>
  </si>
  <si>
    <t>전문, 과학 및 기술 서비스업</t>
  </si>
  <si>
    <t>사업, 건축 및 기타 지원 서비스업</t>
  </si>
  <si>
    <t>교육 서비스업</t>
  </si>
  <si>
    <t>보건 및 사회 복지 서비스업</t>
  </si>
  <si>
    <t>정보, 문화 및 여가 서비스업</t>
  </si>
  <si>
    <t>음식점 및 숙박 서비스업</t>
    <phoneticPr fontId="18" type="noConversion"/>
  </si>
  <si>
    <t>15 years and over, total - gender</t>
    <phoneticPr fontId="18" type="noConversion"/>
  </si>
  <si>
    <t>Population</t>
    <phoneticPr fontId="18" type="noConversion"/>
  </si>
  <si>
    <t>Labour force</t>
    <phoneticPr fontId="18" type="noConversion"/>
  </si>
  <si>
    <t>Unemployment</t>
    <phoneticPr fontId="18" type="noConversion"/>
  </si>
  <si>
    <t>Participation rate</t>
    <phoneticPr fontId="18" type="noConversion"/>
  </si>
  <si>
    <t>Unemployment rate</t>
    <phoneticPr fontId="18" type="noConversion"/>
  </si>
  <si>
    <t>Employment rate</t>
    <phoneticPr fontId="18" type="noConversion"/>
  </si>
  <si>
    <t>15 to 24 years, total - gender</t>
    <phoneticPr fontId="18" type="noConversion"/>
  </si>
  <si>
    <t>25 years and over, total - gender</t>
    <phoneticPr fontId="18" type="noConversion"/>
  </si>
  <si>
    <t>25 years and over, men+</t>
    <phoneticPr fontId="18" type="noConversion"/>
  </si>
  <si>
    <t>25 years and over, women+</t>
    <phoneticPr fontId="18" type="noConversion"/>
  </si>
  <si>
    <t>25 to 54 years, total - gender</t>
    <phoneticPr fontId="18" type="noConversion"/>
  </si>
  <si>
    <t>25 to 54 years, men+</t>
    <phoneticPr fontId="18" type="noConversion"/>
  </si>
  <si>
    <t>25 to 54 years, women+</t>
    <phoneticPr fontId="18" type="noConversion"/>
  </si>
  <si>
    <t>55 years and over, total - gender</t>
    <phoneticPr fontId="18" type="noConversion"/>
  </si>
  <si>
    <t>55 years and over, men+</t>
    <phoneticPr fontId="18" type="noConversion"/>
  </si>
  <si>
    <t>55 years and over, women+</t>
    <phoneticPr fontId="18" type="noConversion"/>
  </si>
  <si>
    <t>Class of worker</t>
    <phoneticPr fontId="18" type="noConversion"/>
  </si>
  <si>
    <t>Self-employed</t>
    <phoneticPr fontId="18" type="noConversion"/>
  </si>
  <si>
    <t>Total employed, all industries</t>
    <phoneticPr fontId="18" type="noConversion"/>
  </si>
  <si>
    <t>Goods-producing sector</t>
    <phoneticPr fontId="18" type="noConversion"/>
  </si>
  <si>
    <t>Agriculture</t>
    <phoneticPr fontId="18" type="noConversion"/>
  </si>
  <si>
    <t>Natural resources{2}</t>
    <phoneticPr fontId="18" type="noConversion"/>
  </si>
  <si>
    <t>Utilities</t>
    <phoneticPr fontId="18" type="noConversion"/>
  </si>
  <si>
    <t>Construction</t>
    <phoneticPr fontId="18" type="noConversion"/>
  </si>
  <si>
    <t>Manufacturing</t>
    <phoneticPr fontId="18" type="noConversion"/>
  </si>
  <si>
    <t>Wholesale and retail trade</t>
    <phoneticPr fontId="18" type="noConversion"/>
  </si>
  <si>
    <t>Transportation and warehousing</t>
    <phoneticPr fontId="18" type="noConversion"/>
  </si>
  <si>
    <t>Finance, insurance, real estate, rental and leasing</t>
    <phoneticPr fontId="18" type="noConversion"/>
  </si>
  <si>
    <t>Professional, scientific and technical services</t>
    <phoneticPr fontId="18" type="noConversion"/>
  </si>
  <si>
    <t>Business, building and other support services</t>
    <phoneticPr fontId="18" type="noConversion"/>
  </si>
  <si>
    <t>Educational services</t>
    <phoneticPr fontId="18" type="noConversion"/>
  </si>
  <si>
    <t>Health care and social assistance</t>
    <phoneticPr fontId="18" type="noConversion"/>
  </si>
  <si>
    <t>Information, culture and recreation</t>
    <phoneticPr fontId="18" type="noConversion"/>
  </si>
  <si>
    <t>Accommodation and food services</t>
    <phoneticPr fontId="18" type="noConversion"/>
  </si>
  <si>
    <t>Public administration</t>
    <phoneticPr fontId="18" type="noConversion"/>
  </si>
  <si>
    <t>기타 서비스업; 공공행정 제외</t>
  </si>
  <si>
    <t>1. The category "Men+" includes men, as well as some non-binary persons, while the category "Women+" includes women, as well as some non-binary persons. Given that the non-binary population is small, data aggregation to a two-category gender variable is necessary to protect the confidentiality of responses provided. Individuals in the category "non-binary persons" are distributed into the other two gender categories and are denoted by the "+" symbol.</t>
    <phoneticPr fontId="18" type="noConversion"/>
  </si>
  <si>
    <t>2. Average standard error of change between two consecutive months. See the "Data Quality" section of the Guide to the Labour Force Survey (71-543-G) for more information.</t>
    <phoneticPr fontId="18" type="noConversion"/>
  </si>
  <si>
    <t>Table 1 – Labour force characteristics by age group and gender{1}, seasonally adjusted</t>
    <phoneticPr fontId="18" type="noConversion"/>
  </si>
  <si>
    <t>Table 4 – Labour force characteristics by province, age group and gender{1}, seasonally adjusted (Newfoundland and Labrador, Prince Edward Island, Nova Scotia, and New Brunswick)</t>
    <phoneticPr fontId="18" type="noConversion"/>
  </si>
  <si>
    <t>Table 5 – Labour force characteristics by province, age group and gender{1}, seasonally adjusted (Quebec, Ontario, Manitoba, Saskatchewan, Alberta, and British Columbia)</t>
    <phoneticPr fontId="18" type="noConversion"/>
  </si>
  <si>
    <t>근로자</t>
    <phoneticPr fontId="18" type="noConversion"/>
  </si>
  <si>
    <t>전일제 근로자</t>
    <phoneticPr fontId="18" type="noConversion"/>
  </si>
  <si>
    <t>파트타임 근로자</t>
    <phoneticPr fontId="18" type="noConversion"/>
  </si>
  <si>
    <t> Employees</t>
    <phoneticPr fontId="18" type="noConversion"/>
  </si>
  <si>
    <t> Full-time</t>
    <phoneticPr fontId="18" type="noConversion"/>
  </si>
  <si>
    <t> Part-time</t>
    <phoneticPr fontId="18" type="noConversion"/>
  </si>
  <si>
    <t> August 2025</t>
  </si>
  <si>
    <t> Standard error{1}</t>
  </si>
  <si>
    <t>thousands (except rates)</t>
  </si>
  <si>
    <t>change in thousands (except rates)</t>
  </si>
  <si>
    <t>% change</t>
  </si>
  <si>
    <t> Standard error{2}</t>
  </si>
  <si>
    <t>...</t>
  </si>
  <si>
    <t>change in thousands</t>
  </si>
  <si>
    <t>x</t>
  </si>
  <si>
    <t>https://www150.statcan.gc.ca/n1/daily-quotidien/251010/dq251010a-eng.htm</t>
    <phoneticPr fontId="18" type="noConversion"/>
  </si>
  <si>
    <t> September 2025</t>
  </si>
  <si>
    <t> August to September 2025</t>
  </si>
  <si>
    <t> September 2024 to September 2025</t>
  </si>
  <si>
    <t>전월대비
백분율 변화</t>
  </si>
  <si>
    <t>전월대비
백분율 변화</t>
    <phoneticPr fontId="18" type="noConversion"/>
  </si>
  <si>
    <t>전년동월대비 
백분율 변화</t>
  </si>
  <si>
    <t>전년동월대비 
백분율 변화</t>
    <phoneticPr fontId="18" type="noConversion"/>
  </si>
  <si>
    <t>표준오차, 천명; 
비율 제외</t>
  </si>
  <si>
    <t>표준오차, 천명; 
비율 제외</t>
    <phoneticPr fontId="18" type="noConversion"/>
  </si>
  <si>
    <t>전월대비 변화, 천명; 
비율 제외</t>
  </si>
  <si>
    <t>전월대비 변화, 천명; 
비율 제외</t>
    <phoneticPr fontId="18" type="noConversion"/>
  </si>
  <si>
    <t>전년동월대비 변화, 천명; 
비율 제외</t>
  </si>
  <si>
    <t>전년동월대비 변화, 천명; 
비율 제외</t>
    <phoneticPr fontId="18" type="noConversion"/>
  </si>
  <si>
    <t>전월대비 
백분율 변화</t>
    <phoneticPr fontId="18" type="noConversion"/>
  </si>
  <si>
    <t>전월대비 변화, 천명</t>
    <phoneticPr fontId="18" type="noConversion"/>
  </si>
  <si>
    <t>전년동월대비 변화, 천명</t>
    <phoneticPr fontId="18" type="noConversion"/>
  </si>
  <si>
    <t>Table 9 – Labour force characteristics by province and economic region,{1} three-month moving average ending in September 2024 and September 2025, unadjusted for seasonality</t>
    <phoneticPr fontId="18" type="noConversion"/>
  </si>
  <si>
    <t>주별 및 경제적 지역별 노동력 특성, 3개월 이동평균, 2024.09.말과 2025.09.말, 원계열</t>
    <phoneticPr fontId="18" type="noConversion"/>
  </si>
  <si>
    <t>Table 12 – Regional unemployment rates used by the Employment Insurance program,{1}, three-month moving average, seasonally adjusted</t>
    <phoneticPr fontId="18" type="noConversion"/>
  </si>
  <si>
    <t xml:space="preserve"> October 12, 2025 to November 8, 2025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</si>
</sst>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0.0"/>
    <numFmt numFmtId="177" formatCode="0.0_);[Red]\(0.0\)"/>
    <numFmt numFmtId="178" formatCode="#,##0.0_ "/>
    <numFmt numFmtId="179" formatCode="#,##0.0_);[Red]\(#,##0.0\)"/>
  </numFmts>
  <fonts count="23" x14ac:knownFonts="1">
    <font>
      <sz val="10"/>
      <color theme="1"/>
      <name val="함초롬바탕"/>
      <family val="2"/>
      <charset val="129"/>
    </font>
    <font>
      <sz val="10"/>
      <color theme="1"/>
      <name val="함초롬바탕"/>
      <family val="2"/>
      <charset val="129"/>
    </font>
    <font>
      <sz val="18"/>
      <color theme="3"/>
      <name val="맑은 고딕"/>
      <family val="2"/>
      <charset val="129"/>
      <scheme val="major"/>
    </font>
    <font>
      <b/>
      <sz val="15"/>
      <color theme="3"/>
      <name val="함초롬바탕"/>
      <family val="2"/>
      <charset val="129"/>
    </font>
    <font>
      <b/>
      <sz val="13"/>
      <color theme="3"/>
      <name val="함초롬바탕"/>
      <family val="2"/>
      <charset val="129"/>
    </font>
    <font>
      <b/>
      <sz val="11"/>
      <color theme="3"/>
      <name val="함초롬바탕"/>
      <family val="2"/>
      <charset val="129"/>
    </font>
    <font>
      <sz val="10"/>
      <color rgb="FF006100"/>
      <name val="함초롬바탕"/>
      <family val="2"/>
      <charset val="129"/>
    </font>
    <font>
      <sz val="10"/>
      <color rgb="FF9C0006"/>
      <name val="함초롬바탕"/>
      <family val="2"/>
      <charset val="129"/>
    </font>
    <font>
      <sz val="10"/>
      <color rgb="FF9C5700"/>
      <name val="함초롬바탕"/>
      <family val="2"/>
      <charset val="129"/>
    </font>
    <font>
      <sz val="10"/>
      <color rgb="FF3F3F76"/>
      <name val="함초롬바탕"/>
      <family val="2"/>
      <charset val="129"/>
    </font>
    <font>
      <b/>
      <sz val="10"/>
      <color rgb="FF3F3F3F"/>
      <name val="함초롬바탕"/>
      <family val="2"/>
      <charset val="129"/>
    </font>
    <font>
      <b/>
      <sz val="10"/>
      <color rgb="FFFA7D00"/>
      <name val="함초롬바탕"/>
      <family val="2"/>
      <charset val="129"/>
    </font>
    <font>
      <sz val="10"/>
      <color rgb="FFFA7D00"/>
      <name val="함초롬바탕"/>
      <family val="2"/>
      <charset val="129"/>
    </font>
    <font>
      <b/>
      <sz val="10"/>
      <color theme="0"/>
      <name val="함초롬바탕"/>
      <family val="2"/>
      <charset val="129"/>
    </font>
    <font>
      <sz val="10"/>
      <color rgb="FFFF0000"/>
      <name val="함초롬바탕"/>
      <family val="2"/>
      <charset val="129"/>
    </font>
    <font>
      <i/>
      <sz val="10"/>
      <color rgb="FF7F7F7F"/>
      <name val="함초롬바탕"/>
      <family val="2"/>
      <charset val="129"/>
    </font>
    <font>
      <b/>
      <sz val="10"/>
      <color theme="1"/>
      <name val="함초롬바탕"/>
      <family val="2"/>
      <charset val="129"/>
    </font>
    <font>
      <sz val="10"/>
      <color theme="0"/>
      <name val="함초롬바탕"/>
      <family val="2"/>
      <charset val="129"/>
    </font>
    <font>
      <sz val="8"/>
      <name val="함초롬바탕"/>
      <family val="2"/>
      <charset val="129"/>
    </font>
    <font>
      <sz val="14"/>
      <color theme="1"/>
      <name val="함초롬바탕"/>
      <family val="2"/>
      <charset val="129"/>
    </font>
    <font>
      <sz val="14"/>
      <color theme="1"/>
      <name val="함초롬바탕"/>
      <family val="1"/>
      <charset val="129"/>
    </font>
    <font>
      <u/>
      <sz val="10"/>
      <color theme="10"/>
      <name val="함초롬바탕"/>
      <family val="2"/>
      <charset val="129"/>
    </font>
    <font>
      <sz val="10"/>
      <color theme="1"/>
      <name val="함초롬바탕"/>
      <family val="1"/>
      <charset val="129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3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43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</cellStyleXfs>
  <cellXfs count="92">
    <xf numFmtId="0" fontId="0" fillId="0" borderId="0" xfId="0">
      <alignment vertical="center"/>
    </xf>
    <xf numFmtId="0" fontId="21" fillId="0" borderId="0" xfId="42">
      <alignment vertical="center"/>
    </xf>
    <xf numFmtId="0" fontId="0" fillId="0" borderId="0" xfId="0" applyNumberFormat="1" applyAlignment="1">
      <alignment vertical="center" wrapText="1"/>
    </xf>
    <xf numFmtId="0" fontId="0" fillId="0" borderId="0" xfId="0" applyNumberFormat="1">
      <alignment vertical="center"/>
    </xf>
    <xf numFmtId="0" fontId="19" fillId="0" borderId="0" xfId="0" applyNumberFormat="1" applyFont="1" applyAlignment="1">
      <alignment horizontal="centerContinuous" vertical="center" wrapText="1"/>
    </xf>
    <xf numFmtId="0" fontId="0" fillId="0" borderId="25" xfId="0" applyNumberFormat="1" applyBorder="1" applyAlignment="1">
      <alignment vertical="center" wrapText="1"/>
    </xf>
    <xf numFmtId="0" fontId="0" fillId="0" borderId="26" xfId="0" applyNumberFormat="1" applyBorder="1" applyAlignment="1">
      <alignment vertical="center" wrapText="1"/>
    </xf>
    <xf numFmtId="0" fontId="0" fillId="0" borderId="10" xfId="0" applyNumberFormat="1" applyBorder="1" applyAlignment="1">
      <alignment vertical="center" wrapText="1"/>
    </xf>
    <xf numFmtId="0" fontId="0" fillId="0" borderId="27" xfId="0" applyNumberFormat="1" applyBorder="1" applyAlignment="1">
      <alignment vertical="center" wrapText="1"/>
    </xf>
    <xf numFmtId="0" fontId="0" fillId="0" borderId="28" xfId="0" applyNumberFormat="1" applyBorder="1" applyAlignment="1">
      <alignment vertical="center" wrapText="1"/>
    </xf>
    <xf numFmtId="0" fontId="0" fillId="0" borderId="29" xfId="0" applyNumberFormat="1" applyBorder="1" applyAlignment="1">
      <alignment vertical="center" wrapText="1"/>
    </xf>
    <xf numFmtId="0" fontId="0" fillId="0" borderId="30" xfId="0" applyNumberFormat="1" applyBorder="1" applyAlignment="1">
      <alignment vertical="center" wrapText="1"/>
    </xf>
    <xf numFmtId="0" fontId="0" fillId="0" borderId="12" xfId="0" applyNumberFormat="1" applyBorder="1" applyAlignment="1">
      <alignment vertical="center" wrapText="1"/>
    </xf>
    <xf numFmtId="0" fontId="0" fillId="0" borderId="11" xfId="0" applyNumberFormat="1" applyBorder="1" applyAlignment="1">
      <alignment vertical="center" wrapText="1"/>
    </xf>
    <xf numFmtId="0" fontId="0" fillId="0" borderId="10" xfId="0" applyNumberFormat="1" applyBorder="1">
      <alignment vertical="center"/>
    </xf>
    <xf numFmtId="0" fontId="0" fillId="0" borderId="0" xfId="0" applyNumberFormat="1" applyAlignment="1">
      <alignment vertical="center"/>
    </xf>
    <xf numFmtId="0" fontId="20" fillId="0" borderId="0" xfId="0" applyNumberFormat="1" applyFont="1">
      <alignment vertical="center"/>
    </xf>
    <xf numFmtId="0" fontId="0" fillId="0" borderId="10" xfId="0" applyNumberFormat="1" applyBorder="1" applyAlignment="1">
      <alignment horizontal="left" vertical="center" wrapText="1"/>
    </xf>
    <xf numFmtId="0" fontId="0" fillId="0" borderId="31" xfId="0" applyNumberFormat="1" applyBorder="1" applyAlignment="1">
      <alignment vertical="center" wrapText="1"/>
    </xf>
    <xf numFmtId="0" fontId="0" fillId="0" borderId="21" xfId="0" applyNumberFormat="1" applyBorder="1" applyAlignment="1">
      <alignment vertical="center" wrapText="1"/>
    </xf>
    <xf numFmtId="0" fontId="0" fillId="0" borderId="12" xfId="0" applyNumberFormat="1" applyBorder="1">
      <alignment vertical="center"/>
    </xf>
    <xf numFmtId="0" fontId="0" fillId="0" borderId="31" xfId="0" applyNumberFormat="1" applyBorder="1">
      <alignment vertical="center"/>
    </xf>
    <xf numFmtId="0" fontId="0" fillId="0" borderId="11" xfId="0" applyNumberFormat="1" applyBorder="1">
      <alignment vertical="center"/>
    </xf>
    <xf numFmtId="0" fontId="0" fillId="0" borderId="0" xfId="0" applyNumberFormat="1" applyFill="1" applyBorder="1" applyAlignment="1">
      <alignment vertical="center" wrapText="1"/>
    </xf>
    <xf numFmtId="0" fontId="20" fillId="0" borderId="0" xfId="0" applyNumberFormat="1" applyFont="1" applyAlignment="1">
      <alignment vertical="center" wrapText="1"/>
    </xf>
    <xf numFmtId="0" fontId="0" fillId="0" borderId="10" xfId="0" applyNumberFormat="1" applyBorder="1" applyAlignment="1">
      <alignment horizontal="centerContinuous" vertical="center" wrapText="1"/>
    </xf>
    <xf numFmtId="0" fontId="0" fillId="0" borderId="10" xfId="0" applyNumberFormat="1" applyBorder="1" applyAlignment="1">
      <alignment horizontal="centerContinuous" vertical="center"/>
    </xf>
    <xf numFmtId="0" fontId="0" fillId="0" borderId="11" xfId="0" applyNumberFormat="1" applyBorder="1" applyAlignment="1">
      <alignment horizontal="centerContinuous" vertical="center"/>
    </xf>
    <xf numFmtId="0" fontId="0" fillId="0" borderId="11" xfId="0" applyNumberFormat="1" applyBorder="1" applyAlignment="1">
      <alignment horizontal="centerContinuous" vertical="center" wrapText="1"/>
    </xf>
    <xf numFmtId="0" fontId="0" fillId="0" borderId="0" xfId="0" applyNumberFormat="1">
      <alignment vertical="center"/>
    </xf>
    <xf numFmtId="176" fontId="0" fillId="0" borderId="0" xfId="0" applyNumberFormat="1" applyAlignment="1">
      <alignment horizontal="centerContinuous" vertical="center"/>
    </xf>
    <xf numFmtId="176" fontId="0" fillId="0" borderId="10" xfId="0" applyNumberFormat="1" applyBorder="1" applyAlignment="1">
      <alignment vertical="center" wrapText="1"/>
    </xf>
    <xf numFmtId="176" fontId="0" fillId="0" borderId="12" xfId="0" applyNumberFormat="1" applyBorder="1" applyAlignment="1">
      <alignment vertical="center" wrapText="1"/>
    </xf>
    <xf numFmtId="176" fontId="0" fillId="0" borderId="0" xfId="0" applyNumberFormat="1">
      <alignment vertical="center"/>
    </xf>
    <xf numFmtId="176" fontId="0" fillId="0" borderId="0" xfId="0" applyNumberFormat="1" applyAlignment="1">
      <alignment vertical="center" wrapText="1"/>
    </xf>
    <xf numFmtId="176" fontId="0" fillId="0" borderId="0" xfId="0" applyNumberFormat="1" applyAlignment="1">
      <alignment vertical="center"/>
    </xf>
    <xf numFmtId="0" fontId="0" fillId="0" borderId="0" xfId="0" applyNumberFormat="1" applyAlignment="1">
      <alignment vertical="center" wrapText="1"/>
    </xf>
    <xf numFmtId="0" fontId="0" fillId="0" borderId="0" xfId="0" applyNumberFormat="1" applyAlignment="1">
      <alignment vertical="center"/>
    </xf>
    <xf numFmtId="0" fontId="0" fillId="0" borderId="0" xfId="0" applyNumberFormat="1">
      <alignment vertical="center"/>
    </xf>
    <xf numFmtId="0" fontId="0" fillId="0" borderId="0" xfId="0" applyNumberFormat="1" applyAlignment="1">
      <alignment vertical="center" wrapText="1"/>
    </xf>
    <xf numFmtId="0" fontId="0" fillId="0" borderId="12" xfId="0" applyNumberFormat="1" applyBorder="1" applyAlignment="1">
      <alignment vertical="center" wrapText="1"/>
    </xf>
    <xf numFmtId="0" fontId="0" fillId="0" borderId="21" xfId="0" applyNumberFormat="1" applyBorder="1" applyAlignment="1">
      <alignment vertical="center" wrapText="1"/>
    </xf>
    <xf numFmtId="0" fontId="0" fillId="0" borderId="0" xfId="0" applyNumberFormat="1" applyAlignment="1">
      <alignment vertical="center"/>
    </xf>
    <xf numFmtId="0" fontId="0" fillId="0" borderId="12" xfId="0" applyNumberFormat="1" applyBorder="1" applyAlignment="1">
      <alignment horizontal="centerContinuous" vertical="center" wrapText="1"/>
    </xf>
    <xf numFmtId="0" fontId="0" fillId="0" borderId="31" xfId="0" applyNumberFormat="1" applyBorder="1" applyAlignment="1">
      <alignment horizontal="centerContinuous" vertical="center" wrapText="1"/>
    </xf>
    <xf numFmtId="177" fontId="0" fillId="0" borderId="24" xfId="0" applyNumberFormat="1" applyBorder="1">
      <alignment vertical="center"/>
    </xf>
    <xf numFmtId="177" fontId="0" fillId="0" borderId="22" xfId="0" applyNumberFormat="1" applyBorder="1">
      <alignment vertical="center"/>
    </xf>
    <xf numFmtId="177" fontId="0" fillId="0" borderId="23" xfId="0" applyNumberFormat="1" applyBorder="1">
      <alignment vertical="center"/>
    </xf>
    <xf numFmtId="0" fontId="22" fillId="0" borderId="0" xfId="0" applyNumberFormat="1" applyFont="1" applyAlignment="1">
      <alignment vertical="center"/>
    </xf>
    <xf numFmtId="0" fontId="0" fillId="0" borderId="0" xfId="0" applyNumberFormat="1" applyAlignment="1">
      <alignment horizontal="left" vertical="center" readingOrder="1"/>
    </xf>
    <xf numFmtId="0" fontId="19" fillId="0" borderId="0" xfId="0" applyNumberFormat="1" applyFont="1" applyAlignment="1">
      <alignment horizontal="left" vertical="center" readingOrder="1"/>
    </xf>
    <xf numFmtId="176" fontId="0" fillId="0" borderId="0" xfId="0" applyNumberFormat="1" applyAlignment="1">
      <alignment horizontal="left" vertical="center" readingOrder="1"/>
    </xf>
    <xf numFmtId="0" fontId="20" fillId="0" borderId="0" xfId="0" applyNumberFormat="1" applyFont="1" applyAlignment="1">
      <alignment horizontal="left" vertical="center" readingOrder="1"/>
    </xf>
    <xf numFmtId="0" fontId="0" fillId="0" borderId="0" xfId="0" applyAlignment="1">
      <alignment horizontal="left" vertical="center" readingOrder="1"/>
    </xf>
    <xf numFmtId="176" fontId="20" fillId="0" borderId="0" xfId="0" applyNumberFormat="1" applyFont="1" applyAlignment="1">
      <alignment horizontal="left" vertical="center" readingOrder="1"/>
    </xf>
    <xf numFmtId="0" fontId="0" fillId="0" borderId="10" xfId="0" applyNumberFormat="1" applyBorder="1" applyAlignment="1">
      <alignment horizontal="left" vertical="center" wrapText="1" indent="1"/>
    </xf>
    <xf numFmtId="0" fontId="0" fillId="0" borderId="11" xfId="0" applyNumberFormat="1" applyBorder="1" applyAlignment="1">
      <alignment horizontal="left" vertical="center" wrapText="1" indent="1"/>
    </xf>
    <xf numFmtId="0" fontId="0" fillId="0" borderId="10" xfId="0" applyNumberFormat="1" applyBorder="1" applyAlignment="1">
      <alignment horizontal="left" vertical="center" indent="1"/>
    </xf>
    <xf numFmtId="0" fontId="0" fillId="0" borderId="11" xfId="0" applyNumberFormat="1" applyBorder="1" applyAlignment="1">
      <alignment horizontal="left" vertical="center" indent="1"/>
    </xf>
    <xf numFmtId="178" fontId="0" fillId="0" borderId="13" xfId="0" applyNumberFormat="1" applyBorder="1">
      <alignment vertical="center"/>
    </xf>
    <xf numFmtId="178" fontId="0" fillId="0" borderId="14" xfId="0" applyNumberFormat="1" applyBorder="1">
      <alignment vertical="center"/>
    </xf>
    <xf numFmtId="178" fontId="0" fillId="0" borderId="15" xfId="0" applyNumberFormat="1" applyBorder="1">
      <alignment vertical="center"/>
    </xf>
    <xf numFmtId="178" fontId="0" fillId="0" borderId="16" xfId="0" applyNumberFormat="1" applyBorder="1">
      <alignment vertical="center"/>
    </xf>
    <xf numFmtId="178" fontId="0" fillId="0" borderId="10" xfId="0" applyNumberFormat="1" applyBorder="1">
      <alignment vertical="center"/>
    </xf>
    <xf numFmtId="178" fontId="0" fillId="0" borderId="17" xfId="0" applyNumberFormat="1" applyBorder="1">
      <alignment vertical="center"/>
    </xf>
    <xf numFmtId="178" fontId="0" fillId="0" borderId="18" xfId="0" applyNumberFormat="1" applyBorder="1">
      <alignment vertical="center"/>
    </xf>
    <xf numFmtId="178" fontId="0" fillId="0" borderId="19" xfId="0" applyNumberFormat="1" applyBorder="1">
      <alignment vertical="center"/>
    </xf>
    <xf numFmtId="178" fontId="0" fillId="0" borderId="20" xfId="0" applyNumberFormat="1" applyBorder="1">
      <alignment vertical="center"/>
    </xf>
    <xf numFmtId="0" fontId="0" fillId="0" borderId="10" xfId="0" applyNumberFormat="1" applyBorder="1" applyAlignment="1">
      <alignment horizontal="left" vertical="center" wrapText="1" indent="2"/>
    </xf>
    <xf numFmtId="0" fontId="0" fillId="0" borderId="11" xfId="0" applyNumberFormat="1" applyBorder="1" applyAlignment="1">
      <alignment horizontal="left" vertical="center" wrapText="1" indent="2"/>
    </xf>
    <xf numFmtId="0" fontId="0" fillId="0" borderId="10" xfId="0" applyNumberFormat="1" applyBorder="1" applyAlignment="1">
      <alignment horizontal="left" vertical="center" wrapText="1" indent="3"/>
    </xf>
    <xf numFmtId="0" fontId="0" fillId="0" borderId="11" xfId="0" applyNumberFormat="1" applyBorder="1" applyAlignment="1">
      <alignment horizontal="left" vertical="center" wrapText="1" indent="3"/>
    </xf>
    <xf numFmtId="0" fontId="0" fillId="0" borderId="10" xfId="0" applyNumberFormat="1" applyBorder="1" applyAlignment="1">
      <alignment horizontal="left" vertical="center" wrapText="1" indent="4"/>
    </xf>
    <xf numFmtId="0" fontId="0" fillId="0" borderId="11" xfId="0" applyNumberFormat="1" applyBorder="1" applyAlignment="1">
      <alignment horizontal="left" vertical="center" wrapText="1" indent="4"/>
    </xf>
    <xf numFmtId="0" fontId="0" fillId="0" borderId="10" xfId="0" applyNumberFormat="1" applyBorder="1" applyAlignment="1">
      <alignment horizontal="left" vertical="center" indent="2"/>
    </xf>
    <xf numFmtId="0" fontId="0" fillId="0" borderId="11" xfId="0" applyNumberFormat="1" applyBorder="1" applyAlignment="1">
      <alignment horizontal="left" vertical="center" indent="2"/>
    </xf>
    <xf numFmtId="0" fontId="0" fillId="0" borderId="10" xfId="0" applyNumberFormat="1" applyBorder="1" applyAlignment="1">
      <alignment horizontal="left" vertical="center" indent="3"/>
    </xf>
    <xf numFmtId="0" fontId="0" fillId="0" borderId="11" xfId="0" applyNumberFormat="1" applyBorder="1" applyAlignment="1">
      <alignment horizontal="left" vertical="center" indent="3"/>
    </xf>
    <xf numFmtId="0" fontId="0" fillId="0" borderId="10" xfId="0" applyNumberFormat="1" applyBorder="1" applyAlignment="1">
      <alignment horizontal="left" vertical="center" indent="4"/>
    </xf>
    <xf numFmtId="0" fontId="0" fillId="0" borderId="11" xfId="0" applyNumberFormat="1" applyBorder="1" applyAlignment="1">
      <alignment horizontal="left" vertical="center" indent="4"/>
    </xf>
    <xf numFmtId="179" fontId="0" fillId="0" borderId="13" xfId="0" applyNumberFormat="1" applyBorder="1">
      <alignment vertical="center"/>
    </xf>
    <xf numFmtId="179" fontId="0" fillId="0" borderId="14" xfId="0" applyNumberFormat="1" applyBorder="1">
      <alignment vertical="center"/>
    </xf>
    <xf numFmtId="179" fontId="0" fillId="0" borderId="15" xfId="0" applyNumberFormat="1" applyBorder="1">
      <alignment vertical="center"/>
    </xf>
    <xf numFmtId="179" fontId="0" fillId="0" borderId="16" xfId="0" applyNumberFormat="1" applyBorder="1">
      <alignment vertical="center"/>
    </xf>
    <xf numFmtId="179" fontId="0" fillId="0" borderId="10" xfId="0" applyNumberFormat="1" applyBorder="1">
      <alignment vertical="center"/>
    </xf>
    <xf numFmtId="179" fontId="0" fillId="0" borderId="17" xfId="0" applyNumberFormat="1" applyBorder="1">
      <alignment vertical="center"/>
    </xf>
    <xf numFmtId="179" fontId="0" fillId="0" borderId="18" xfId="0" applyNumberFormat="1" applyBorder="1">
      <alignment vertical="center"/>
    </xf>
    <xf numFmtId="179" fontId="0" fillId="0" borderId="19" xfId="0" applyNumberFormat="1" applyBorder="1">
      <alignment vertical="center"/>
    </xf>
    <xf numFmtId="179" fontId="0" fillId="0" borderId="20" xfId="0" applyNumberFormat="1" applyBorder="1">
      <alignment vertical="center"/>
    </xf>
    <xf numFmtId="17" fontId="0" fillId="0" borderId="10" xfId="0" applyNumberFormat="1" applyBorder="1" applyAlignment="1">
      <alignment horizontal="centerContinuous" vertical="center" wrapText="1"/>
    </xf>
    <xf numFmtId="0" fontId="0" fillId="0" borderId="0" xfId="0" applyAlignment="1">
      <alignment vertical="center"/>
    </xf>
    <xf numFmtId="0" fontId="0" fillId="0" borderId="0" xfId="0" applyNumberFormat="1" applyAlignment="1">
      <alignment vertical="center" wrapText="1"/>
    </xf>
  </cellXfs>
  <cellStyles count="43">
    <cellStyle name="20% - 강조색1" xfId="19" builtinId="30" customBuiltin="1"/>
    <cellStyle name="20% - 강조색2" xfId="23" builtinId="34" customBuiltin="1"/>
    <cellStyle name="20% - 강조색3" xfId="27" builtinId="38" customBuiltin="1"/>
    <cellStyle name="20% - 강조색4" xfId="31" builtinId="42" customBuiltin="1"/>
    <cellStyle name="20% - 강조색5" xfId="35" builtinId="46" customBuiltin="1"/>
    <cellStyle name="20% - 강조색6" xfId="39" builtinId="50" customBuiltin="1"/>
    <cellStyle name="40% - 강조색1" xfId="20" builtinId="31" customBuiltin="1"/>
    <cellStyle name="40% - 강조색2" xfId="24" builtinId="35" customBuiltin="1"/>
    <cellStyle name="40% - 강조색3" xfId="28" builtinId="39" customBuiltin="1"/>
    <cellStyle name="40% - 강조색4" xfId="32" builtinId="43" customBuiltin="1"/>
    <cellStyle name="40% - 강조색5" xfId="36" builtinId="47" customBuiltin="1"/>
    <cellStyle name="40% - 강조색6" xfId="40" builtinId="51" customBuiltin="1"/>
    <cellStyle name="60% - 강조색1" xfId="21" builtinId="32" customBuiltin="1"/>
    <cellStyle name="60% - 강조색2" xfId="25" builtinId="36" customBuiltin="1"/>
    <cellStyle name="60% - 강조색3" xfId="29" builtinId="40" customBuiltin="1"/>
    <cellStyle name="60% - 강조색4" xfId="33" builtinId="44" customBuiltin="1"/>
    <cellStyle name="60% - 강조색5" xfId="37" builtinId="48" customBuiltin="1"/>
    <cellStyle name="60% - 강조색6" xfId="41" builtinId="52" customBuiltin="1"/>
    <cellStyle name="강조색1" xfId="18" builtinId="29" customBuiltin="1"/>
    <cellStyle name="강조색2" xfId="22" builtinId="33" customBuiltin="1"/>
    <cellStyle name="강조색3" xfId="26" builtinId="37" customBuiltin="1"/>
    <cellStyle name="강조색4" xfId="30" builtinId="41" customBuiltin="1"/>
    <cellStyle name="강조색5" xfId="34" builtinId="45" customBuiltin="1"/>
    <cellStyle name="강조색6" xfId="38" builtinId="49" customBuiltin="1"/>
    <cellStyle name="경고문" xfId="14" builtinId="11" customBuiltin="1"/>
    <cellStyle name="계산" xfId="11" builtinId="22" customBuiltin="1"/>
    <cellStyle name="나쁨" xfId="7" builtinId="27" customBuiltin="1"/>
    <cellStyle name="메모" xfId="15" builtinId="10" customBuiltin="1"/>
    <cellStyle name="보통" xfId="8" builtinId="28" customBuiltin="1"/>
    <cellStyle name="설명 텍스트" xfId="16" builtinId="53" customBuiltin="1"/>
    <cellStyle name="셀 확인" xfId="13" builtinId="23" customBuiltin="1"/>
    <cellStyle name="연결된 셀" xfId="12" builtinId="24" customBuiltin="1"/>
    <cellStyle name="요약" xfId="17" builtinId="25" customBuiltin="1"/>
    <cellStyle name="입력" xfId="9" builtinId="20" customBuiltin="1"/>
    <cellStyle name="제목" xfId="1" builtinId="15" customBuiltin="1"/>
    <cellStyle name="제목 1" xfId="2" builtinId="16" customBuiltin="1"/>
    <cellStyle name="제목 2" xfId="3" builtinId="17" customBuiltin="1"/>
    <cellStyle name="제목 3" xfId="4" builtinId="18" customBuiltin="1"/>
    <cellStyle name="제목 4" xfId="5" builtinId="19" customBuiltin="1"/>
    <cellStyle name="좋음" xfId="6" builtinId="26" customBuiltin="1"/>
    <cellStyle name="출력" xfId="10" builtinId="21" customBuiltin="1"/>
    <cellStyle name="표준" xfId="0" builtinId="0"/>
    <cellStyle name="하이퍼링크" xfId="42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5.bin"/><Relationship Id="rId1" Type="http://schemas.openxmlformats.org/officeDocument/2006/relationships/hyperlink" Target="https://www150.statcan.gc.ca/n1/daily-quotidien/251010/dq251010a-eng.ht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39"/>
  <sheetViews>
    <sheetView showGridLines="0" tabSelected="1" zoomScaleNormal="100" workbookViewId="0"/>
  </sheetViews>
  <sheetFormatPr defaultRowHeight="14.25" x14ac:dyDescent="0.25"/>
  <cols>
    <col min="1" max="2" width="35.7109375" customWidth="1"/>
    <col min="3" max="6" width="20.7109375" customWidth="1"/>
    <col min="7" max="7" width="25.7109375" customWidth="1"/>
    <col min="8" max="8" width="20.7109375" customWidth="1"/>
    <col min="9" max="9" width="25.7109375" customWidth="1"/>
  </cols>
  <sheetData>
    <row r="1" spans="1:9" s="49" customFormat="1" ht="19.5" x14ac:dyDescent="0.25">
      <c r="A1" s="50" t="s">
        <v>416</v>
      </c>
      <c r="B1" s="50"/>
      <c r="C1" s="51"/>
      <c r="D1" s="51"/>
      <c r="E1" s="51"/>
      <c r="F1" s="51"/>
      <c r="G1" s="51"/>
      <c r="H1" s="51"/>
      <c r="I1" s="51"/>
    </row>
    <row r="2" spans="1:9" s="49" customFormat="1" ht="19.5" x14ac:dyDescent="0.25">
      <c r="A2" s="50" t="s">
        <v>349</v>
      </c>
      <c r="B2" s="50"/>
      <c r="C2" s="51"/>
      <c r="D2" s="51"/>
      <c r="E2" s="51"/>
      <c r="F2" s="51"/>
      <c r="G2" s="51"/>
      <c r="H2" s="51"/>
      <c r="I2" s="51"/>
    </row>
    <row r="3" spans="1:9" s="3" customFormat="1" ht="19.5" x14ac:dyDescent="0.25">
      <c r="A3" s="4"/>
      <c r="B3" s="4"/>
      <c r="C3" s="30"/>
      <c r="D3" s="30"/>
      <c r="E3" s="30"/>
      <c r="F3" s="30"/>
      <c r="G3" s="30"/>
      <c r="H3" s="30"/>
      <c r="I3" s="30"/>
    </row>
    <row r="4" spans="1:9" s="2" customFormat="1" ht="28.5" x14ac:dyDescent="0.25">
      <c r="A4" s="5" t="s">
        <v>0</v>
      </c>
      <c r="B4" s="6"/>
      <c r="C4" s="31" t="s">
        <v>425</v>
      </c>
      <c r="D4" s="31" t="s">
        <v>435</v>
      </c>
      <c r="E4" s="31" t="s">
        <v>430</v>
      </c>
      <c r="F4" s="31" t="s">
        <v>436</v>
      </c>
      <c r="G4" s="31" t="s">
        <v>437</v>
      </c>
      <c r="H4" s="31" t="s">
        <v>436</v>
      </c>
      <c r="I4" s="31" t="s">
        <v>437</v>
      </c>
    </row>
    <row r="5" spans="1:9" s="2" customFormat="1" ht="28.5" x14ac:dyDescent="0.25">
      <c r="A5" s="8"/>
      <c r="B5" s="9"/>
      <c r="C5" s="31" t="s">
        <v>427</v>
      </c>
      <c r="D5" s="31" t="s">
        <v>427</v>
      </c>
      <c r="E5" s="31" t="s">
        <v>427</v>
      </c>
      <c r="F5" s="31" t="s">
        <v>428</v>
      </c>
      <c r="G5" s="31" t="s">
        <v>428</v>
      </c>
      <c r="H5" s="31" t="s">
        <v>429</v>
      </c>
      <c r="I5" s="31" t="s">
        <v>429</v>
      </c>
    </row>
    <row r="6" spans="1:9" s="2" customFormat="1" ht="29.25" thickBot="1" x14ac:dyDescent="0.3">
      <c r="A6" s="10"/>
      <c r="B6" s="11"/>
      <c r="C6" s="32" t="s">
        <v>328</v>
      </c>
      <c r="D6" s="32" t="s">
        <v>328</v>
      </c>
      <c r="E6" s="32" t="s">
        <v>443</v>
      </c>
      <c r="F6" s="32" t="s">
        <v>445</v>
      </c>
      <c r="G6" s="32" t="s">
        <v>447</v>
      </c>
      <c r="H6" s="32" t="s">
        <v>439</v>
      </c>
      <c r="I6" s="32" t="s">
        <v>441</v>
      </c>
    </row>
    <row r="7" spans="1:9" s="3" customFormat="1" x14ac:dyDescent="0.25">
      <c r="A7" s="7" t="s">
        <v>377</v>
      </c>
      <c r="B7" s="13" t="s">
        <v>239</v>
      </c>
      <c r="C7" s="59"/>
      <c r="D7" s="60"/>
      <c r="E7" s="60"/>
      <c r="F7" s="60"/>
      <c r="G7" s="60"/>
      <c r="H7" s="60"/>
      <c r="I7" s="61"/>
    </row>
    <row r="8" spans="1:9" s="3" customFormat="1" x14ac:dyDescent="0.25">
      <c r="A8" s="55" t="s">
        <v>378</v>
      </c>
      <c r="B8" s="56" t="s">
        <v>240</v>
      </c>
      <c r="C8" s="62">
        <v>34644.199999999997</v>
      </c>
      <c r="D8" s="63">
        <v>34671.9</v>
      </c>
      <c r="E8" s="63" t="s">
        <v>431</v>
      </c>
      <c r="F8" s="63">
        <v>27.7</v>
      </c>
      <c r="G8" s="63">
        <v>582.1</v>
      </c>
      <c r="H8" s="63">
        <v>0.1</v>
      </c>
      <c r="I8" s="64">
        <v>1.7</v>
      </c>
    </row>
    <row r="9" spans="1:9" s="3" customFormat="1" x14ac:dyDescent="0.25">
      <c r="A9" s="68" t="s">
        <v>379</v>
      </c>
      <c r="B9" s="69" t="s">
        <v>241</v>
      </c>
      <c r="C9" s="62">
        <v>22549.5</v>
      </c>
      <c r="D9" s="63">
        <v>22621.8</v>
      </c>
      <c r="E9" s="63">
        <v>32.4</v>
      </c>
      <c r="F9" s="63">
        <v>72.3</v>
      </c>
      <c r="G9" s="63">
        <v>384.2</v>
      </c>
      <c r="H9" s="63">
        <v>0.3</v>
      </c>
      <c r="I9" s="64">
        <v>1.7</v>
      </c>
    </row>
    <row r="10" spans="1:9" s="3" customFormat="1" x14ac:dyDescent="0.25">
      <c r="A10" s="70" t="s">
        <v>3</v>
      </c>
      <c r="B10" s="71" t="s">
        <v>243</v>
      </c>
      <c r="C10" s="62">
        <v>20954.900000000001</v>
      </c>
      <c r="D10" s="63">
        <v>21015.3</v>
      </c>
      <c r="E10" s="63">
        <v>31.6</v>
      </c>
      <c r="F10" s="63">
        <v>60.4</v>
      </c>
      <c r="G10" s="63">
        <v>236</v>
      </c>
      <c r="H10" s="63">
        <v>0.3</v>
      </c>
      <c r="I10" s="64">
        <v>1.1000000000000001</v>
      </c>
    </row>
    <row r="11" spans="1:9" s="3" customFormat="1" x14ac:dyDescent="0.25">
      <c r="A11" s="72" t="s">
        <v>4</v>
      </c>
      <c r="B11" s="73" t="s">
        <v>244</v>
      </c>
      <c r="C11" s="62">
        <v>17149.900000000001</v>
      </c>
      <c r="D11" s="63">
        <v>17256</v>
      </c>
      <c r="E11" s="63">
        <v>42</v>
      </c>
      <c r="F11" s="63">
        <v>106.1</v>
      </c>
      <c r="G11" s="63">
        <v>223.9</v>
      </c>
      <c r="H11" s="63">
        <v>0.6</v>
      </c>
      <c r="I11" s="64">
        <v>1.3</v>
      </c>
    </row>
    <row r="12" spans="1:9" s="3" customFormat="1" x14ac:dyDescent="0.25">
      <c r="A12" s="72" t="s">
        <v>5</v>
      </c>
      <c r="B12" s="73" t="s">
        <v>245</v>
      </c>
      <c r="C12" s="62">
        <v>3804.9</v>
      </c>
      <c r="D12" s="63">
        <v>3759.3</v>
      </c>
      <c r="E12" s="63">
        <v>38.5</v>
      </c>
      <c r="F12" s="63">
        <v>-45.6</v>
      </c>
      <c r="G12" s="63">
        <v>12.1</v>
      </c>
      <c r="H12" s="63">
        <v>-1.2</v>
      </c>
      <c r="I12" s="64">
        <v>0.3</v>
      </c>
    </row>
    <row r="13" spans="1:9" s="3" customFormat="1" x14ac:dyDescent="0.25">
      <c r="A13" s="70" t="s">
        <v>380</v>
      </c>
      <c r="B13" s="71" t="s">
        <v>242</v>
      </c>
      <c r="C13" s="62">
        <v>1594.6</v>
      </c>
      <c r="D13" s="63">
        <v>1606.5</v>
      </c>
      <c r="E13" s="63">
        <v>27.2</v>
      </c>
      <c r="F13" s="63">
        <v>11.9</v>
      </c>
      <c r="G13" s="63">
        <v>148.19999999999999</v>
      </c>
      <c r="H13" s="63">
        <v>0.7</v>
      </c>
      <c r="I13" s="64">
        <v>10.199999999999999</v>
      </c>
    </row>
    <row r="14" spans="1:9" s="3" customFormat="1" x14ac:dyDescent="0.25">
      <c r="A14" s="55" t="s">
        <v>381</v>
      </c>
      <c r="B14" s="56" t="s">
        <v>246</v>
      </c>
      <c r="C14" s="62">
        <v>65.099999999999994</v>
      </c>
      <c r="D14" s="63">
        <v>65.2</v>
      </c>
      <c r="E14" s="63">
        <v>0.1</v>
      </c>
      <c r="F14" s="63">
        <v>0.1</v>
      </c>
      <c r="G14" s="63">
        <v>0</v>
      </c>
      <c r="H14" s="63" t="s">
        <v>431</v>
      </c>
      <c r="I14" s="64" t="s">
        <v>431</v>
      </c>
    </row>
    <row r="15" spans="1:9" s="3" customFormat="1" x14ac:dyDescent="0.25">
      <c r="A15" s="55" t="s">
        <v>382</v>
      </c>
      <c r="B15" s="56" t="s">
        <v>247</v>
      </c>
      <c r="C15" s="62">
        <v>7.1</v>
      </c>
      <c r="D15" s="63">
        <v>7.1</v>
      </c>
      <c r="E15" s="63">
        <v>0.1</v>
      </c>
      <c r="F15" s="63">
        <v>0</v>
      </c>
      <c r="G15" s="63">
        <v>0.5</v>
      </c>
      <c r="H15" s="63" t="s">
        <v>431</v>
      </c>
      <c r="I15" s="64" t="s">
        <v>431</v>
      </c>
    </row>
    <row r="16" spans="1:9" s="3" customFormat="1" x14ac:dyDescent="0.25">
      <c r="A16" s="55" t="s">
        <v>383</v>
      </c>
      <c r="B16" s="56" t="s">
        <v>248</v>
      </c>
      <c r="C16" s="62">
        <v>60.5</v>
      </c>
      <c r="D16" s="63">
        <v>60.6</v>
      </c>
      <c r="E16" s="63">
        <v>0.1</v>
      </c>
      <c r="F16" s="63">
        <v>0.1</v>
      </c>
      <c r="G16" s="63">
        <v>-0.4</v>
      </c>
      <c r="H16" s="63" t="s">
        <v>431</v>
      </c>
      <c r="I16" s="64" t="s">
        <v>431</v>
      </c>
    </row>
    <row r="17" spans="1:9" s="3" customFormat="1" x14ac:dyDescent="0.25">
      <c r="A17" s="7"/>
      <c r="B17" s="13"/>
      <c r="C17" s="62"/>
      <c r="D17" s="63"/>
      <c r="E17" s="63"/>
      <c r="F17" s="63"/>
      <c r="G17" s="63"/>
      <c r="H17" s="63"/>
      <c r="I17" s="64"/>
    </row>
    <row r="18" spans="1:9" s="3" customFormat="1" x14ac:dyDescent="0.25">
      <c r="A18" s="7" t="s">
        <v>384</v>
      </c>
      <c r="B18" s="13" t="s">
        <v>249</v>
      </c>
      <c r="C18" s="62"/>
      <c r="D18" s="63"/>
      <c r="E18" s="63"/>
      <c r="F18" s="63"/>
      <c r="G18" s="63"/>
      <c r="H18" s="63"/>
      <c r="I18" s="64"/>
    </row>
    <row r="19" spans="1:9" s="3" customFormat="1" x14ac:dyDescent="0.25">
      <c r="A19" s="55" t="s">
        <v>378</v>
      </c>
      <c r="B19" s="56" t="s">
        <v>240</v>
      </c>
      <c r="C19" s="62">
        <v>5017.5</v>
      </c>
      <c r="D19" s="63">
        <v>5013.2</v>
      </c>
      <c r="E19" s="63" t="s">
        <v>431</v>
      </c>
      <c r="F19" s="63">
        <v>-4.3</v>
      </c>
      <c r="G19" s="63">
        <v>50.2</v>
      </c>
      <c r="H19" s="63">
        <v>-0.1</v>
      </c>
      <c r="I19" s="64">
        <v>1</v>
      </c>
    </row>
    <row r="20" spans="1:9" s="3" customFormat="1" x14ac:dyDescent="0.25">
      <c r="A20" s="68" t="s">
        <v>379</v>
      </c>
      <c r="B20" s="69" t="s">
        <v>241</v>
      </c>
      <c r="C20" s="62">
        <v>3155.2</v>
      </c>
      <c r="D20" s="63">
        <v>3157.7</v>
      </c>
      <c r="E20" s="63">
        <v>19</v>
      </c>
      <c r="F20" s="63">
        <v>2.5</v>
      </c>
      <c r="G20" s="63">
        <v>53.5</v>
      </c>
      <c r="H20" s="63">
        <v>0.1</v>
      </c>
      <c r="I20" s="64">
        <v>1.7</v>
      </c>
    </row>
    <row r="21" spans="1:9" s="3" customFormat="1" x14ac:dyDescent="0.25">
      <c r="A21" s="70" t="s">
        <v>3</v>
      </c>
      <c r="B21" s="71" t="s">
        <v>243</v>
      </c>
      <c r="C21" s="62">
        <v>2699.1</v>
      </c>
      <c r="D21" s="63">
        <v>2694.8</v>
      </c>
      <c r="E21" s="63">
        <v>17.2</v>
      </c>
      <c r="F21" s="63">
        <v>-4.3</v>
      </c>
      <c r="G21" s="63">
        <v>8.6</v>
      </c>
      <c r="H21" s="63">
        <v>-0.2</v>
      </c>
      <c r="I21" s="64">
        <v>0.3</v>
      </c>
    </row>
    <row r="22" spans="1:9" s="3" customFormat="1" x14ac:dyDescent="0.25">
      <c r="A22" s="72" t="s">
        <v>4</v>
      </c>
      <c r="B22" s="73" t="s">
        <v>244</v>
      </c>
      <c r="C22" s="62">
        <v>1337.3</v>
      </c>
      <c r="D22" s="63">
        <v>1337.6</v>
      </c>
      <c r="E22" s="63">
        <v>20.399999999999999</v>
      </c>
      <c r="F22" s="63">
        <v>0.3</v>
      </c>
      <c r="G22" s="63">
        <v>6.3</v>
      </c>
      <c r="H22" s="63">
        <v>0</v>
      </c>
      <c r="I22" s="64">
        <v>0.5</v>
      </c>
    </row>
    <row r="23" spans="1:9" s="3" customFormat="1" x14ac:dyDescent="0.25">
      <c r="A23" s="72" t="s">
        <v>5</v>
      </c>
      <c r="B23" s="73" t="s">
        <v>245</v>
      </c>
      <c r="C23" s="62">
        <v>1361.8</v>
      </c>
      <c r="D23" s="63">
        <v>1357.3</v>
      </c>
      <c r="E23" s="63">
        <v>21.7</v>
      </c>
      <c r="F23" s="63">
        <v>-4.5</v>
      </c>
      <c r="G23" s="63">
        <v>2.4</v>
      </c>
      <c r="H23" s="63">
        <v>-0.3</v>
      </c>
      <c r="I23" s="64">
        <v>0.2</v>
      </c>
    </row>
    <row r="24" spans="1:9" s="3" customFormat="1" x14ac:dyDescent="0.25">
      <c r="A24" s="70" t="s">
        <v>380</v>
      </c>
      <c r="B24" s="71" t="s">
        <v>242</v>
      </c>
      <c r="C24" s="62">
        <v>456</v>
      </c>
      <c r="D24" s="63">
        <v>462.9</v>
      </c>
      <c r="E24" s="63">
        <v>15.8</v>
      </c>
      <c r="F24" s="63">
        <v>6.9</v>
      </c>
      <c r="G24" s="63">
        <v>44.8</v>
      </c>
      <c r="H24" s="63">
        <v>1.5</v>
      </c>
      <c r="I24" s="64">
        <v>10.7</v>
      </c>
    </row>
    <row r="25" spans="1:9" s="3" customFormat="1" x14ac:dyDescent="0.25">
      <c r="A25" s="55" t="s">
        <v>381</v>
      </c>
      <c r="B25" s="56" t="s">
        <v>246</v>
      </c>
      <c r="C25" s="62">
        <v>62.9</v>
      </c>
      <c r="D25" s="63">
        <v>63</v>
      </c>
      <c r="E25" s="63">
        <v>0.4</v>
      </c>
      <c r="F25" s="63">
        <v>0.1</v>
      </c>
      <c r="G25" s="63">
        <v>0.5</v>
      </c>
      <c r="H25" s="63" t="s">
        <v>431</v>
      </c>
      <c r="I25" s="64" t="s">
        <v>431</v>
      </c>
    </row>
    <row r="26" spans="1:9" s="3" customFormat="1" x14ac:dyDescent="0.25">
      <c r="A26" s="55" t="s">
        <v>382</v>
      </c>
      <c r="B26" s="56" t="s">
        <v>247</v>
      </c>
      <c r="C26" s="62">
        <v>14.5</v>
      </c>
      <c r="D26" s="63">
        <v>14.7</v>
      </c>
      <c r="E26" s="63">
        <v>0.5</v>
      </c>
      <c r="F26" s="63">
        <v>0.2</v>
      </c>
      <c r="G26" s="63">
        <v>1.2</v>
      </c>
      <c r="H26" s="63" t="s">
        <v>431</v>
      </c>
      <c r="I26" s="64" t="s">
        <v>431</v>
      </c>
    </row>
    <row r="27" spans="1:9" s="3" customFormat="1" x14ac:dyDescent="0.25">
      <c r="A27" s="55" t="s">
        <v>383</v>
      </c>
      <c r="B27" s="56" t="s">
        <v>248</v>
      </c>
      <c r="C27" s="62">
        <v>53.8</v>
      </c>
      <c r="D27" s="63">
        <v>53.8</v>
      </c>
      <c r="E27" s="63">
        <v>0.3</v>
      </c>
      <c r="F27" s="63">
        <v>0</v>
      </c>
      <c r="G27" s="63">
        <v>-0.3</v>
      </c>
      <c r="H27" s="63" t="s">
        <v>431</v>
      </c>
      <c r="I27" s="64" t="s">
        <v>431</v>
      </c>
    </row>
    <row r="28" spans="1:9" s="3" customFormat="1" x14ac:dyDescent="0.25">
      <c r="A28" s="7"/>
      <c r="B28" s="13"/>
      <c r="C28" s="62"/>
      <c r="D28" s="63"/>
      <c r="E28" s="63"/>
      <c r="F28" s="63"/>
      <c r="G28" s="63"/>
      <c r="H28" s="63"/>
      <c r="I28" s="64"/>
    </row>
    <row r="29" spans="1:9" s="3" customFormat="1" x14ac:dyDescent="0.25">
      <c r="A29" s="7" t="s">
        <v>385</v>
      </c>
      <c r="B29" s="13" t="s">
        <v>250</v>
      </c>
      <c r="C29" s="62"/>
      <c r="D29" s="63"/>
      <c r="E29" s="63"/>
      <c r="F29" s="63"/>
      <c r="G29" s="63"/>
      <c r="H29" s="63"/>
      <c r="I29" s="64"/>
    </row>
    <row r="30" spans="1:9" s="3" customFormat="1" x14ac:dyDescent="0.25">
      <c r="A30" s="55" t="s">
        <v>378</v>
      </c>
      <c r="B30" s="56" t="s">
        <v>240</v>
      </c>
      <c r="C30" s="62">
        <v>29626.7</v>
      </c>
      <c r="D30" s="63">
        <v>29658.7</v>
      </c>
      <c r="E30" s="63" t="s">
        <v>431</v>
      </c>
      <c r="F30" s="63">
        <v>32</v>
      </c>
      <c r="G30" s="63">
        <v>531.9</v>
      </c>
      <c r="H30" s="63">
        <v>0.1</v>
      </c>
      <c r="I30" s="64">
        <v>1.8</v>
      </c>
    </row>
    <row r="31" spans="1:9" s="3" customFormat="1" x14ac:dyDescent="0.25">
      <c r="A31" s="68" t="s">
        <v>379</v>
      </c>
      <c r="B31" s="69" t="s">
        <v>241</v>
      </c>
      <c r="C31" s="62">
        <v>19394.3</v>
      </c>
      <c r="D31" s="63">
        <v>19464.099999999999</v>
      </c>
      <c r="E31" s="63">
        <v>26.2</v>
      </c>
      <c r="F31" s="63">
        <v>69.8</v>
      </c>
      <c r="G31" s="63">
        <v>330.7</v>
      </c>
      <c r="H31" s="63">
        <v>0.4</v>
      </c>
      <c r="I31" s="64">
        <v>1.7</v>
      </c>
    </row>
    <row r="32" spans="1:9" s="3" customFormat="1" x14ac:dyDescent="0.25">
      <c r="A32" s="70" t="s">
        <v>3</v>
      </c>
      <c r="B32" s="71" t="s">
        <v>243</v>
      </c>
      <c r="C32" s="62">
        <v>18255.7</v>
      </c>
      <c r="D32" s="63">
        <v>18320.400000000001</v>
      </c>
      <c r="E32" s="63">
        <v>26.3</v>
      </c>
      <c r="F32" s="63">
        <v>64.7</v>
      </c>
      <c r="G32" s="63">
        <v>227.3</v>
      </c>
      <c r="H32" s="63">
        <v>0.4</v>
      </c>
      <c r="I32" s="64">
        <v>1.3</v>
      </c>
    </row>
    <row r="33" spans="1:9" s="3" customFormat="1" x14ac:dyDescent="0.25">
      <c r="A33" s="72" t="s">
        <v>4</v>
      </c>
      <c r="B33" s="73" t="s">
        <v>244</v>
      </c>
      <c r="C33" s="62">
        <v>15812.6</v>
      </c>
      <c r="D33" s="63">
        <v>15918.4</v>
      </c>
      <c r="E33" s="63">
        <v>36.200000000000003</v>
      </c>
      <c r="F33" s="63">
        <v>105.8</v>
      </c>
      <c r="G33" s="63">
        <v>217.6</v>
      </c>
      <c r="H33" s="63">
        <v>0.7</v>
      </c>
      <c r="I33" s="64">
        <v>1.4</v>
      </c>
    </row>
    <row r="34" spans="1:9" s="3" customFormat="1" x14ac:dyDescent="0.25">
      <c r="A34" s="72" t="s">
        <v>5</v>
      </c>
      <c r="B34" s="73" t="s">
        <v>245</v>
      </c>
      <c r="C34" s="62">
        <v>2443.1</v>
      </c>
      <c r="D34" s="63">
        <v>2402</v>
      </c>
      <c r="E34" s="63">
        <v>31.5</v>
      </c>
      <c r="F34" s="63">
        <v>-41.1</v>
      </c>
      <c r="G34" s="63">
        <v>9.6999999999999993</v>
      </c>
      <c r="H34" s="63">
        <v>-1.7</v>
      </c>
      <c r="I34" s="64">
        <v>0.4</v>
      </c>
    </row>
    <row r="35" spans="1:9" s="3" customFormat="1" x14ac:dyDescent="0.25">
      <c r="A35" s="70" t="s">
        <v>380</v>
      </c>
      <c r="B35" s="71" t="s">
        <v>242</v>
      </c>
      <c r="C35" s="62">
        <v>1138.5999999999999</v>
      </c>
      <c r="D35" s="63">
        <v>1143.7</v>
      </c>
      <c r="E35" s="63">
        <v>21.8</v>
      </c>
      <c r="F35" s="63">
        <v>5.0999999999999996</v>
      </c>
      <c r="G35" s="63">
        <v>103.4</v>
      </c>
      <c r="H35" s="63">
        <v>0.4</v>
      </c>
      <c r="I35" s="64">
        <v>9.9</v>
      </c>
    </row>
    <row r="36" spans="1:9" s="3" customFormat="1" x14ac:dyDescent="0.25">
      <c r="A36" s="55" t="s">
        <v>381</v>
      </c>
      <c r="B36" s="56" t="s">
        <v>246</v>
      </c>
      <c r="C36" s="62">
        <v>65.5</v>
      </c>
      <c r="D36" s="63">
        <v>65.599999999999994</v>
      </c>
      <c r="E36" s="63">
        <v>0.1</v>
      </c>
      <c r="F36" s="63">
        <v>0.1</v>
      </c>
      <c r="G36" s="63">
        <v>-0.1</v>
      </c>
      <c r="H36" s="63" t="s">
        <v>431</v>
      </c>
      <c r="I36" s="64" t="s">
        <v>431</v>
      </c>
    </row>
    <row r="37" spans="1:9" s="3" customFormat="1" x14ac:dyDescent="0.25">
      <c r="A37" s="55" t="s">
        <v>382</v>
      </c>
      <c r="B37" s="56" t="s">
        <v>247</v>
      </c>
      <c r="C37" s="62">
        <v>5.9</v>
      </c>
      <c r="D37" s="63">
        <v>5.9</v>
      </c>
      <c r="E37" s="63">
        <v>0.1</v>
      </c>
      <c r="F37" s="63">
        <v>0</v>
      </c>
      <c r="G37" s="63">
        <v>0.5</v>
      </c>
      <c r="H37" s="63" t="s">
        <v>431</v>
      </c>
      <c r="I37" s="64" t="s">
        <v>431</v>
      </c>
    </row>
    <row r="38" spans="1:9" s="3" customFormat="1" x14ac:dyDescent="0.25">
      <c r="A38" s="55" t="s">
        <v>383</v>
      </c>
      <c r="B38" s="56" t="s">
        <v>248</v>
      </c>
      <c r="C38" s="62">
        <v>61.6</v>
      </c>
      <c r="D38" s="63">
        <v>61.8</v>
      </c>
      <c r="E38" s="63">
        <v>0.1</v>
      </c>
      <c r="F38" s="63">
        <v>0.2</v>
      </c>
      <c r="G38" s="63">
        <v>-0.3</v>
      </c>
      <c r="H38" s="63" t="s">
        <v>431</v>
      </c>
      <c r="I38" s="64" t="s">
        <v>431</v>
      </c>
    </row>
    <row r="39" spans="1:9" s="3" customFormat="1" x14ac:dyDescent="0.25">
      <c r="A39" s="7"/>
      <c r="B39" s="13"/>
      <c r="C39" s="62"/>
      <c r="D39" s="63"/>
      <c r="E39" s="63"/>
      <c r="F39" s="63"/>
      <c r="G39" s="63"/>
      <c r="H39" s="63"/>
      <c r="I39" s="64"/>
    </row>
    <row r="40" spans="1:9" s="3" customFormat="1" x14ac:dyDescent="0.25">
      <c r="A40" s="7" t="s">
        <v>386</v>
      </c>
      <c r="B40" s="13" t="s">
        <v>251</v>
      </c>
      <c r="C40" s="62"/>
      <c r="D40" s="63"/>
      <c r="E40" s="63"/>
      <c r="F40" s="63"/>
      <c r="G40" s="63"/>
      <c r="H40" s="63"/>
      <c r="I40" s="64"/>
    </row>
    <row r="41" spans="1:9" s="3" customFormat="1" x14ac:dyDescent="0.25">
      <c r="A41" s="55" t="s">
        <v>378</v>
      </c>
      <c r="B41" s="56" t="s">
        <v>240</v>
      </c>
      <c r="C41" s="62">
        <v>14617.1</v>
      </c>
      <c r="D41" s="63">
        <v>14632.8</v>
      </c>
      <c r="E41" s="63" t="s">
        <v>431</v>
      </c>
      <c r="F41" s="63">
        <v>15.7</v>
      </c>
      <c r="G41" s="63">
        <v>257</v>
      </c>
      <c r="H41" s="63">
        <v>0.1</v>
      </c>
      <c r="I41" s="64">
        <v>1.8</v>
      </c>
    </row>
    <row r="42" spans="1:9" s="3" customFormat="1" x14ac:dyDescent="0.25">
      <c r="A42" s="68" t="s">
        <v>379</v>
      </c>
      <c r="B42" s="69" t="s">
        <v>241</v>
      </c>
      <c r="C42" s="62">
        <v>10310.9</v>
      </c>
      <c r="D42" s="63">
        <v>10323.9</v>
      </c>
      <c r="E42" s="63">
        <v>17.2</v>
      </c>
      <c r="F42" s="63">
        <v>13</v>
      </c>
      <c r="G42" s="63">
        <v>153.4</v>
      </c>
      <c r="H42" s="63">
        <v>0.1</v>
      </c>
      <c r="I42" s="64">
        <v>1.5</v>
      </c>
    </row>
    <row r="43" spans="1:9" s="3" customFormat="1" x14ac:dyDescent="0.25">
      <c r="A43" s="70" t="s">
        <v>3</v>
      </c>
      <c r="B43" s="71" t="s">
        <v>243</v>
      </c>
      <c r="C43" s="62">
        <v>9666.7000000000007</v>
      </c>
      <c r="D43" s="63">
        <v>9691.9</v>
      </c>
      <c r="E43" s="63">
        <v>18.2</v>
      </c>
      <c r="F43" s="63">
        <v>25.2</v>
      </c>
      <c r="G43" s="63">
        <v>109.5</v>
      </c>
      <c r="H43" s="63">
        <v>0.3</v>
      </c>
      <c r="I43" s="64">
        <v>1.1000000000000001</v>
      </c>
    </row>
    <row r="44" spans="1:9" s="3" customFormat="1" x14ac:dyDescent="0.25">
      <c r="A44" s="72" t="s">
        <v>4</v>
      </c>
      <c r="B44" s="73" t="s">
        <v>244</v>
      </c>
      <c r="C44" s="62">
        <v>8797.9</v>
      </c>
      <c r="D44" s="63">
        <v>8879.2999999999993</v>
      </c>
      <c r="E44" s="63">
        <v>24.1</v>
      </c>
      <c r="F44" s="63">
        <v>81.400000000000006</v>
      </c>
      <c r="G44" s="63">
        <v>127.4</v>
      </c>
      <c r="H44" s="63">
        <v>0.9</v>
      </c>
      <c r="I44" s="64">
        <v>1.5</v>
      </c>
    </row>
    <row r="45" spans="1:9" s="3" customFormat="1" x14ac:dyDescent="0.25">
      <c r="A45" s="72" t="s">
        <v>5</v>
      </c>
      <c r="B45" s="73" t="s">
        <v>245</v>
      </c>
      <c r="C45" s="62">
        <v>868.8</v>
      </c>
      <c r="D45" s="63">
        <v>812.6</v>
      </c>
      <c r="E45" s="63">
        <v>19.899999999999999</v>
      </c>
      <c r="F45" s="63">
        <v>-56.2</v>
      </c>
      <c r="G45" s="63">
        <v>-17.899999999999999</v>
      </c>
      <c r="H45" s="63">
        <v>-6.5</v>
      </c>
      <c r="I45" s="64">
        <v>-2.2000000000000002</v>
      </c>
    </row>
    <row r="46" spans="1:9" s="3" customFormat="1" x14ac:dyDescent="0.25">
      <c r="A46" s="70" t="s">
        <v>380</v>
      </c>
      <c r="B46" s="71" t="s">
        <v>242</v>
      </c>
      <c r="C46" s="62">
        <v>644.20000000000005</v>
      </c>
      <c r="D46" s="63">
        <v>632</v>
      </c>
      <c r="E46" s="63">
        <v>15.9</v>
      </c>
      <c r="F46" s="63">
        <v>-12.2</v>
      </c>
      <c r="G46" s="63">
        <v>44</v>
      </c>
      <c r="H46" s="63">
        <v>-1.9</v>
      </c>
      <c r="I46" s="64">
        <v>7.5</v>
      </c>
    </row>
    <row r="47" spans="1:9" s="3" customFormat="1" x14ac:dyDescent="0.25">
      <c r="A47" s="55" t="s">
        <v>381</v>
      </c>
      <c r="B47" s="56" t="s">
        <v>246</v>
      </c>
      <c r="C47" s="62">
        <v>70.5</v>
      </c>
      <c r="D47" s="63">
        <v>70.599999999999994</v>
      </c>
      <c r="E47" s="63">
        <v>0.1</v>
      </c>
      <c r="F47" s="63">
        <v>0.1</v>
      </c>
      <c r="G47" s="63">
        <v>-0.1</v>
      </c>
      <c r="H47" s="63" t="s">
        <v>431</v>
      </c>
      <c r="I47" s="64" t="s">
        <v>431</v>
      </c>
    </row>
    <row r="48" spans="1:9" s="3" customFormat="1" x14ac:dyDescent="0.25">
      <c r="A48" s="55" t="s">
        <v>382</v>
      </c>
      <c r="B48" s="56" t="s">
        <v>247</v>
      </c>
      <c r="C48" s="62">
        <v>6.2</v>
      </c>
      <c r="D48" s="63">
        <v>6.1</v>
      </c>
      <c r="E48" s="63">
        <v>0.2</v>
      </c>
      <c r="F48" s="63">
        <v>-0.1</v>
      </c>
      <c r="G48" s="63">
        <v>0.3</v>
      </c>
      <c r="H48" s="63" t="s">
        <v>431</v>
      </c>
      <c r="I48" s="64" t="s">
        <v>431</v>
      </c>
    </row>
    <row r="49" spans="1:9" s="3" customFormat="1" x14ac:dyDescent="0.25">
      <c r="A49" s="55" t="s">
        <v>383</v>
      </c>
      <c r="B49" s="56" t="s">
        <v>248</v>
      </c>
      <c r="C49" s="62">
        <v>66.099999999999994</v>
      </c>
      <c r="D49" s="63">
        <v>66.2</v>
      </c>
      <c r="E49" s="63">
        <v>0.1</v>
      </c>
      <c r="F49" s="63">
        <v>0.1</v>
      </c>
      <c r="G49" s="63">
        <v>-0.5</v>
      </c>
      <c r="H49" s="63" t="s">
        <v>431</v>
      </c>
      <c r="I49" s="64" t="s">
        <v>431</v>
      </c>
    </row>
    <row r="50" spans="1:9" s="3" customFormat="1" x14ac:dyDescent="0.25">
      <c r="A50" s="7"/>
      <c r="B50" s="13"/>
      <c r="C50" s="62"/>
      <c r="D50" s="63"/>
      <c r="E50" s="63"/>
      <c r="F50" s="63"/>
      <c r="G50" s="63"/>
      <c r="H50" s="63"/>
      <c r="I50" s="64"/>
    </row>
    <row r="51" spans="1:9" s="3" customFormat="1" x14ac:dyDescent="0.25">
      <c r="A51" s="7" t="s">
        <v>387</v>
      </c>
      <c r="B51" s="13" t="s">
        <v>252</v>
      </c>
      <c r="C51" s="62"/>
      <c r="D51" s="63"/>
      <c r="E51" s="63"/>
      <c r="F51" s="63"/>
      <c r="G51" s="63"/>
      <c r="H51" s="63"/>
      <c r="I51" s="64"/>
    </row>
    <row r="52" spans="1:9" s="3" customFormat="1" x14ac:dyDescent="0.25">
      <c r="A52" s="55" t="s">
        <v>378</v>
      </c>
      <c r="B52" s="56" t="s">
        <v>240</v>
      </c>
      <c r="C52" s="62">
        <v>15009.6</v>
      </c>
      <c r="D52" s="63">
        <v>15025.8</v>
      </c>
      <c r="E52" s="63" t="s">
        <v>431</v>
      </c>
      <c r="F52" s="63">
        <v>16.2</v>
      </c>
      <c r="G52" s="63">
        <v>274.8</v>
      </c>
      <c r="H52" s="63">
        <v>0.1</v>
      </c>
      <c r="I52" s="64">
        <v>1.9</v>
      </c>
    </row>
    <row r="53" spans="1:9" s="3" customFormat="1" x14ac:dyDescent="0.25">
      <c r="A53" s="68" t="s">
        <v>379</v>
      </c>
      <c r="B53" s="69" t="s">
        <v>241</v>
      </c>
      <c r="C53" s="62">
        <v>9083.4</v>
      </c>
      <c r="D53" s="63">
        <v>9140.2000000000007</v>
      </c>
      <c r="E53" s="63">
        <v>18.5</v>
      </c>
      <c r="F53" s="63">
        <v>56.8</v>
      </c>
      <c r="G53" s="63">
        <v>177.3</v>
      </c>
      <c r="H53" s="63">
        <v>0.6</v>
      </c>
      <c r="I53" s="64">
        <v>2</v>
      </c>
    </row>
    <row r="54" spans="1:9" s="3" customFormat="1" x14ac:dyDescent="0.25">
      <c r="A54" s="70" t="s">
        <v>3</v>
      </c>
      <c r="B54" s="71" t="s">
        <v>243</v>
      </c>
      <c r="C54" s="62">
        <v>8589</v>
      </c>
      <c r="D54" s="63">
        <v>8628.6</v>
      </c>
      <c r="E54" s="63">
        <v>18.100000000000001</v>
      </c>
      <c r="F54" s="63">
        <v>39.6</v>
      </c>
      <c r="G54" s="63">
        <v>117.9</v>
      </c>
      <c r="H54" s="63">
        <v>0.5</v>
      </c>
      <c r="I54" s="64">
        <v>1.4</v>
      </c>
    </row>
    <row r="55" spans="1:9" s="3" customFormat="1" x14ac:dyDescent="0.25">
      <c r="A55" s="72" t="s">
        <v>4</v>
      </c>
      <c r="B55" s="73" t="s">
        <v>244</v>
      </c>
      <c r="C55" s="62">
        <v>7014.7</v>
      </c>
      <c r="D55" s="63">
        <v>7039.1</v>
      </c>
      <c r="E55" s="63">
        <v>26.2</v>
      </c>
      <c r="F55" s="63">
        <v>24.4</v>
      </c>
      <c r="G55" s="63">
        <v>90.2</v>
      </c>
      <c r="H55" s="63">
        <v>0.3</v>
      </c>
      <c r="I55" s="64">
        <v>1.3</v>
      </c>
    </row>
    <row r="56" spans="1:9" s="3" customFormat="1" x14ac:dyDescent="0.25">
      <c r="A56" s="72" t="s">
        <v>5</v>
      </c>
      <c r="B56" s="73" t="s">
        <v>245</v>
      </c>
      <c r="C56" s="62">
        <v>1574.3</v>
      </c>
      <c r="D56" s="63">
        <v>1589.4</v>
      </c>
      <c r="E56" s="63">
        <v>24.2</v>
      </c>
      <c r="F56" s="63">
        <v>15.1</v>
      </c>
      <c r="G56" s="63">
        <v>27.6</v>
      </c>
      <c r="H56" s="63">
        <v>1</v>
      </c>
      <c r="I56" s="64">
        <v>1.8</v>
      </c>
    </row>
    <row r="57" spans="1:9" s="3" customFormat="1" x14ac:dyDescent="0.25">
      <c r="A57" s="70" t="s">
        <v>380</v>
      </c>
      <c r="B57" s="71" t="s">
        <v>242</v>
      </c>
      <c r="C57" s="62">
        <v>494.4</v>
      </c>
      <c r="D57" s="63">
        <v>511.6</v>
      </c>
      <c r="E57" s="63">
        <v>15.1</v>
      </c>
      <c r="F57" s="63">
        <v>17.2</v>
      </c>
      <c r="G57" s="63">
        <v>59.4</v>
      </c>
      <c r="H57" s="63">
        <v>3.5</v>
      </c>
      <c r="I57" s="64">
        <v>13.1</v>
      </c>
    </row>
    <row r="58" spans="1:9" s="3" customFormat="1" x14ac:dyDescent="0.25">
      <c r="A58" s="55" t="s">
        <v>381</v>
      </c>
      <c r="B58" s="56" t="s">
        <v>246</v>
      </c>
      <c r="C58" s="62">
        <v>60.5</v>
      </c>
      <c r="D58" s="63">
        <v>60.8</v>
      </c>
      <c r="E58" s="63">
        <v>0.1</v>
      </c>
      <c r="F58" s="63">
        <v>0.3</v>
      </c>
      <c r="G58" s="63">
        <v>0</v>
      </c>
      <c r="H58" s="63" t="s">
        <v>431</v>
      </c>
      <c r="I58" s="64" t="s">
        <v>431</v>
      </c>
    </row>
    <row r="59" spans="1:9" s="3" customFormat="1" x14ac:dyDescent="0.25">
      <c r="A59" s="55" t="s">
        <v>382</v>
      </c>
      <c r="B59" s="56" t="s">
        <v>247</v>
      </c>
      <c r="C59" s="62">
        <v>5.4</v>
      </c>
      <c r="D59" s="63">
        <v>5.6</v>
      </c>
      <c r="E59" s="63">
        <v>0.2</v>
      </c>
      <c r="F59" s="63">
        <v>0.2</v>
      </c>
      <c r="G59" s="63">
        <v>0.6</v>
      </c>
      <c r="H59" s="63" t="s">
        <v>431</v>
      </c>
      <c r="I59" s="64" t="s">
        <v>431</v>
      </c>
    </row>
    <row r="60" spans="1:9" s="3" customFormat="1" x14ac:dyDescent="0.25">
      <c r="A60" s="55" t="s">
        <v>383</v>
      </c>
      <c r="B60" s="56" t="s">
        <v>248</v>
      </c>
      <c r="C60" s="62">
        <v>57.2</v>
      </c>
      <c r="D60" s="63">
        <v>57.4</v>
      </c>
      <c r="E60" s="63">
        <v>0.1</v>
      </c>
      <c r="F60" s="63">
        <v>0.2</v>
      </c>
      <c r="G60" s="63">
        <v>-0.3</v>
      </c>
      <c r="H60" s="63" t="s">
        <v>431</v>
      </c>
      <c r="I60" s="64" t="s">
        <v>431</v>
      </c>
    </row>
    <row r="61" spans="1:9" s="3" customFormat="1" x14ac:dyDescent="0.25">
      <c r="A61" s="7"/>
      <c r="B61" s="13"/>
      <c r="C61" s="62"/>
      <c r="D61" s="63"/>
      <c r="E61" s="63"/>
      <c r="F61" s="63"/>
      <c r="G61" s="63"/>
      <c r="H61" s="63"/>
      <c r="I61" s="64"/>
    </row>
    <row r="62" spans="1:9" s="3" customFormat="1" x14ac:dyDescent="0.25">
      <c r="A62" s="7" t="s">
        <v>388</v>
      </c>
      <c r="B62" s="13" t="s">
        <v>253</v>
      </c>
      <c r="C62" s="62"/>
      <c r="D62" s="63"/>
      <c r="E62" s="63"/>
      <c r="F62" s="63"/>
      <c r="G62" s="63"/>
      <c r="H62" s="63"/>
      <c r="I62" s="64"/>
    </row>
    <row r="63" spans="1:9" s="3" customFormat="1" x14ac:dyDescent="0.25">
      <c r="A63" s="55" t="s">
        <v>378</v>
      </c>
      <c r="B63" s="56" t="s">
        <v>240</v>
      </c>
      <c r="C63" s="62">
        <v>16792.3</v>
      </c>
      <c r="D63" s="63">
        <v>16801.7</v>
      </c>
      <c r="E63" s="63" t="s">
        <v>431</v>
      </c>
      <c r="F63" s="63">
        <v>9.4</v>
      </c>
      <c r="G63" s="63">
        <v>315.7</v>
      </c>
      <c r="H63" s="63">
        <v>0.1</v>
      </c>
      <c r="I63" s="64">
        <v>1.9</v>
      </c>
    </row>
    <row r="64" spans="1:9" s="3" customFormat="1" x14ac:dyDescent="0.25">
      <c r="A64" s="68" t="s">
        <v>379</v>
      </c>
      <c r="B64" s="69" t="s">
        <v>241</v>
      </c>
      <c r="C64" s="62">
        <v>14781.7</v>
      </c>
      <c r="D64" s="63">
        <v>14885.6</v>
      </c>
      <c r="E64" s="63">
        <v>24.8</v>
      </c>
      <c r="F64" s="63">
        <v>103.9</v>
      </c>
      <c r="G64" s="63">
        <v>300.89999999999998</v>
      </c>
      <c r="H64" s="63">
        <v>0.7</v>
      </c>
      <c r="I64" s="64">
        <v>2.1</v>
      </c>
    </row>
    <row r="65" spans="1:9" s="3" customFormat="1" x14ac:dyDescent="0.25">
      <c r="A65" s="70" t="s">
        <v>3</v>
      </c>
      <c r="B65" s="71" t="s">
        <v>243</v>
      </c>
      <c r="C65" s="62">
        <v>13885.9</v>
      </c>
      <c r="D65" s="63">
        <v>13994.9</v>
      </c>
      <c r="E65" s="63">
        <v>26.2</v>
      </c>
      <c r="F65" s="63">
        <v>109</v>
      </c>
      <c r="G65" s="63">
        <v>229.4</v>
      </c>
      <c r="H65" s="63">
        <v>0.8</v>
      </c>
      <c r="I65" s="64">
        <v>1.7</v>
      </c>
    </row>
    <row r="66" spans="1:9" s="3" customFormat="1" x14ac:dyDescent="0.25">
      <c r="A66" s="70" t="s">
        <v>380</v>
      </c>
      <c r="B66" s="71" t="s">
        <v>242</v>
      </c>
      <c r="C66" s="62">
        <v>895.8</v>
      </c>
      <c r="D66" s="63">
        <v>890.7</v>
      </c>
      <c r="E66" s="63">
        <v>20.399999999999999</v>
      </c>
      <c r="F66" s="63">
        <v>-5.0999999999999996</v>
      </c>
      <c r="G66" s="63">
        <v>71.5</v>
      </c>
      <c r="H66" s="63">
        <v>-0.6</v>
      </c>
      <c r="I66" s="64">
        <v>8.6999999999999993</v>
      </c>
    </row>
    <row r="67" spans="1:9" s="3" customFormat="1" x14ac:dyDescent="0.25">
      <c r="A67" s="55" t="s">
        <v>381</v>
      </c>
      <c r="B67" s="56" t="s">
        <v>246</v>
      </c>
      <c r="C67" s="62">
        <v>88</v>
      </c>
      <c r="D67" s="63">
        <v>88.6</v>
      </c>
      <c r="E67" s="63">
        <v>0.1</v>
      </c>
      <c r="F67" s="63">
        <v>0.6</v>
      </c>
      <c r="G67" s="63">
        <v>0.1</v>
      </c>
      <c r="H67" s="63" t="s">
        <v>431</v>
      </c>
      <c r="I67" s="64" t="s">
        <v>431</v>
      </c>
    </row>
    <row r="68" spans="1:9" s="3" customFormat="1" x14ac:dyDescent="0.25">
      <c r="A68" s="55" t="s">
        <v>382</v>
      </c>
      <c r="B68" s="56" t="s">
        <v>247</v>
      </c>
      <c r="C68" s="62">
        <v>6.1</v>
      </c>
      <c r="D68" s="63">
        <v>6</v>
      </c>
      <c r="E68" s="63">
        <v>0.1</v>
      </c>
      <c r="F68" s="63">
        <v>-0.1</v>
      </c>
      <c r="G68" s="63">
        <v>0.4</v>
      </c>
      <c r="H68" s="63" t="s">
        <v>431</v>
      </c>
      <c r="I68" s="64" t="s">
        <v>431</v>
      </c>
    </row>
    <row r="69" spans="1:9" s="3" customFormat="1" x14ac:dyDescent="0.25">
      <c r="A69" s="55" t="s">
        <v>383</v>
      </c>
      <c r="B69" s="56" t="s">
        <v>248</v>
      </c>
      <c r="C69" s="62">
        <v>82.7</v>
      </c>
      <c r="D69" s="63">
        <v>83.3</v>
      </c>
      <c r="E69" s="63">
        <v>0.2</v>
      </c>
      <c r="F69" s="63">
        <v>0.6</v>
      </c>
      <c r="G69" s="63">
        <v>-0.2</v>
      </c>
      <c r="H69" s="63" t="s">
        <v>431</v>
      </c>
      <c r="I69" s="64" t="s">
        <v>431</v>
      </c>
    </row>
    <row r="70" spans="1:9" s="3" customFormat="1" x14ac:dyDescent="0.25">
      <c r="A70" s="55"/>
      <c r="B70" s="56"/>
      <c r="C70" s="62"/>
      <c r="D70" s="63"/>
      <c r="E70" s="63"/>
      <c r="F70" s="63"/>
      <c r="G70" s="63"/>
      <c r="H70" s="63"/>
      <c r="I70" s="64"/>
    </row>
    <row r="71" spans="1:9" s="3" customFormat="1" x14ac:dyDescent="0.25">
      <c r="A71" s="7" t="s">
        <v>389</v>
      </c>
      <c r="B71" s="13" t="s">
        <v>254</v>
      </c>
      <c r="C71" s="62"/>
      <c r="D71" s="63"/>
      <c r="E71" s="63"/>
      <c r="F71" s="63"/>
      <c r="G71" s="63"/>
      <c r="H71" s="63"/>
      <c r="I71" s="64"/>
    </row>
    <row r="72" spans="1:9" s="3" customFormat="1" x14ac:dyDescent="0.25">
      <c r="A72" s="55" t="s">
        <v>378</v>
      </c>
      <c r="B72" s="56" t="s">
        <v>240</v>
      </c>
      <c r="C72" s="62">
        <v>8496.2999999999993</v>
      </c>
      <c r="D72" s="63">
        <v>8501.5</v>
      </c>
      <c r="E72" s="63" t="s">
        <v>431</v>
      </c>
      <c r="F72" s="63">
        <v>5.2</v>
      </c>
      <c r="G72" s="63">
        <v>160.30000000000001</v>
      </c>
      <c r="H72" s="63">
        <v>0.1</v>
      </c>
      <c r="I72" s="64">
        <v>1.9</v>
      </c>
    </row>
    <row r="73" spans="1:9" s="3" customFormat="1" x14ac:dyDescent="0.25">
      <c r="A73" s="68" t="s">
        <v>379</v>
      </c>
      <c r="B73" s="69" t="s">
        <v>241</v>
      </c>
      <c r="C73" s="62">
        <v>7784.4</v>
      </c>
      <c r="D73" s="63">
        <v>7800.8</v>
      </c>
      <c r="E73" s="63">
        <v>15.9</v>
      </c>
      <c r="F73" s="63">
        <v>16.399999999999999</v>
      </c>
      <c r="G73" s="63">
        <v>143.69999999999999</v>
      </c>
      <c r="H73" s="63">
        <v>0.2</v>
      </c>
      <c r="I73" s="64">
        <v>1.9</v>
      </c>
    </row>
    <row r="74" spans="1:9" s="3" customFormat="1" x14ac:dyDescent="0.25">
      <c r="A74" s="70" t="s">
        <v>3</v>
      </c>
      <c r="B74" s="71" t="s">
        <v>243</v>
      </c>
      <c r="C74" s="62">
        <v>7287.5</v>
      </c>
      <c r="D74" s="63">
        <v>7320.4</v>
      </c>
      <c r="E74" s="63">
        <v>18</v>
      </c>
      <c r="F74" s="63">
        <v>32.9</v>
      </c>
      <c r="G74" s="63">
        <v>102.5</v>
      </c>
      <c r="H74" s="63">
        <v>0.5</v>
      </c>
      <c r="I74" s="64">
        <v>1.4</v>
      </c>
    </row>
    <row r="75" spans="1:9" s="3" customFormat="1" x14ac:dyDescent="0.25">
      <c r="A75" s="70" t="s">
        <v>380</v>
      </c>
      <c r="B75" s="71" t="s">
        <v>242</v>
      </c>
      <c r="C75" s="62">
        <v>496.9</v>
      </c>
      <c r="D75" s="63">
        <v>480.3</v>
      </c>
      <c r="E75" s="63">
        <v>15</v>
      </c>
      <c r="F75" s="63">
        <v>-16.600000000000001</v>
      </c>
      <c r="G75" s="63">
        <v>41.1</v>
      </c>
      <c r="H75" s="63">
        <v>-3.3</v>
      </c>
      <c r="I75" s="64">
        <v>9.4</v>
      </c>
    </row>
    <row r="76" spans="1:9" s="3" customFormat="1" x14ac:dyDescent="0.25">
      <c r="A76" s="55" t="s">
        <v>381</v>
      </c>
      <c r="B76" s="56" t="s">
        <v>246</v>
      </c>
      <c r="C76" s="62">
        <v>91.6</v>
      </c>
      <c r="D76" s="63">
        <v>91.8</v>
      </c>
      <c r="E76" s="63">
        <v>0.2</v>
      </c>
      <c r="F76" s="63">
        <v>0.2</v>
      </c>
      <c r="G76" s="63">
        <v>0</v>
      </c>
      <c r="H76" s="63" t="s">
        <v>431</v>
      </c>
      <c r="I76" s="64" t="s">
        <v>431</v>
      </c>
    </row>
    <row r="77" spans="1:9" s="3" customFormat="1" x14ac:dyDescent="0.25">
      <c r="A77" s="55" t="s">
        <v>382</v>
      </c>
      <c r="B77" s="56" t="s">
        <v>247</v>
      </c>
      <c r="C77" s="62">
        <v>6.4</v>
      </c>
      <c r="D77" s="63">
        <v>6.2</v>
      </c>
      <c r="E77" s="63">
        <v>0.2</v>
      </c>
      <c r="F77" s="63">
        <v>-0.2</v>
      </c>
      <c r="G77" s="63">
        <v>0.5</v>
      </c>
      <c r="H77" s="63" t="s">
        <v>431</v>
      </c>
      <c r="I77" s="64" t="s">
        <v>431</v>
      </c>
    </row>
    <row r="78" spans="1:9" s="3" customFormat="1" x14ac:dyDescent="0.25">
      <c r="A78" s="55" t="s">
        <v>383</v>
      </c>
      <c r="B78" s="56" t="s">
        <v>248</v>
      </c>
      <c r="C78" s="62">
        <v>85.8</v>
      </c>
      <c r="D78" s="63">
        <v>86.1</v>
      </c>
      <c r="E78" s="63">
        <v>0.2</v>
      </c>
      <c r="F78" s="63">
        <v>0.3</v>
      </c>
      <c r="G78" s="63">
        <v>-0.4</v>
      </c>
      <c r="H78" s="63" t="s">
        <v>431</v>
      </c>
      <c r="I78" s="64" t="s">
        <v>431</v>
      </c>
    </row>
    <row r="79" spans="1:9" s="3" customFormat="1" x14ac:dyDescent="0.25">
      <c r="A79" s="55"/>
      <c r="B79" s="56"/>
      <c r="C79" s="62"/>
      <c r="D79" s="63"/>
      <c r="E79" s="63"/>
      <c r="F79" s="63"/>
      <c r="G79" s="63"/>
      <c r="H79" s="63"/>
      <c r="I79" s="64"/>
    </row>
    <row r="80" spans="1:9" s="3" customFormat="1" x14ac:dyDescent="0.25">
      <c r="A80" s="7" t="s">
        <v>390</v>
      </c>
      <c r="B80" s="13" t="s">
        <v>255</v>
      </c>
      <c r="C80" s="62"/>
      <c r="D80" s="63"/>
      <c r="E80" s="63"/>
      <c r="F80" s="63"/>
      <c r="G80" s="63"/>
      <c r="H80" s="63"/>
      <c r="I80" s="64"/>
    </row>
    <row r="81" spans="1:9" s="3" customFormat="1" x14ac:dyDescent="0.25">
      <c r="A81" s="55" t="s">
        <v>378</v>
      </c>
      <c r="B81" s="56" t="s">
        <v>240</v>
      </c>
      <c r="C81" s="62">
        <v>8296</v>
      </c>
      <c r="D81" s="63">
        <v>8300.2000000000007</v>
      </c>
      <c r="E81" s="63" t="s">
        <v>431</v>
      </c>
      <c r="F81" s="63">
        <v>4.2</v>
      </c>
      <c r="G81" s="63">
        <v>155.4</v>
      </c>
      <c r="H81" s="63">
        <v>0.1</v>
      </c>
      <c r="I81" s="64">
        <v>1.9</v>
      </c>
    </row>
    <row r="82" spans="1:9" s="3" customFormat="1" x14ac:dyDescent="0.25">
      <c r="A82" s="68" t="s">
        <v>379</v>
      </c>
      <c r="B82" s="69" t="s">
        <v>241</v>
      </c>
      <c r="C82" s="62">
        <v>6997.2</v>
      </c>
      <c r="D82" s="63">
        <v>7084.8</v>
      </c>
      <c r="E82" s="63">
        <v>18</v>
      </c>
      <c r="F82" s="63">
        <v>87.6</v>
      </c>
      <c r="G82" s="63">
        <v>157.19999999999999</v>
      </c>
      <c r="H82" s="63">
        <v>1.3</v>
      </c>
      <c r="I82" s="64">
        <v>2.2999999999999998</v>
      </c>
    </row>
    <row r="83" spans="1:9" s="3" customFormat="1" x14ac:dyDescent="0.25">
      <c r="A83" s="70" t="s">
        <v>3</v>
      </c>
      <c r="B83" s="71" t="s">
        <v>243</v>
      </c>
      <c r="C83" s="62">
        <v>6598.4</v>
      </c>
      <c r="D83" s="63">
        <v>6674.4</v>
      </c>
      <c r="E83" s="63">
        <v>18.399999999999999</v>
      </c>
      <c r="F83" s="63">
        <v>76</v>
      </c>
      <c r="G83" s="63">
        <v>126.8</v>
      </c>
      <c r="H83" s="63">
        <v>1.2</v>
      </c>
      <c r="I83" s="64">
        <v>1.9</v>
      </c>
    </row>
    <row r="84" spans="1:9" s="3" customFormat="1" x14ac:dyDescent="0.25">
      <c r="A84" s="70" t="s">
        <v>380</v>
      </c>
      <c r="B84" s="71" t="s">
        <v>242</v>
      </c>
      <c r="C84" s="62">
        <v>398.8</v>
      </c>
      <c r="D84" s="63">
        <v>410.4</v>
      </c>
      <c r="E84" s="63">
        <v>14</v>
      </c>
      <c r="F84" s="63">
        <v>11.6</v>
      </c>
      <c r="G84" s="63">
        <v>30.5</v>
      </c>
      <c r="H84" s="63">
        <v>2.9</v>
      </c>
      <c r="I84" s="64">
        <v>8</v>
      </c>
    </row>
    <row r="85" spans="1:9" s="3" customFormat="1" x14ac:dyDescent="0.25">
      <c r="A85" s="55" t="s">
        <v>381</v>
      </c>
      <c r="B85" s="56" t="s">
        <v>246</v>
      </c>
      <c r="C85" s="62">
        <v>84.3</v>
      </c>
      <c r="D85" s="63">
        <v>85.4</v>
      </c>
      <c r="E85" s="63">
        <v>0.2</v>
      </c>
      <c r="F85" s="63">
        <v>1.1000000000000001</v>
      </c>
      <c r="G85" s="63">
        <v>0.3</v>
      </c>
      <c r="H85" s="63" t="s">
        <v>431</v>
      </c>
      <c r="I85" s="64" t="s">
        <v>431</v>
      </c>
    </row>
    <row r="86" spans="1:9" s="3" customFormat="1" x14ac:dyDescent="0.25">
      <c r="A86" s="55" t="s">
        <v>382</v>
      </c>
      <c r="B86" s="56" t="s">
        <v>247</v>
      </c>
      <c r="C86" s="62">
        <v>5.7</v>
      </c>
      <c r="D86" s="63">
        <v>5.8</v>
      </c>
      <c r="E86" s="63">
        <v>0.2</v>
      </c>
      <c r="F86" s="63">
        <v>0.1</v>
      </c>
      <c r="G86" s="63">
        <v>0.3</v>
      </c>
      <c r="H86" s="63" t="s">
        <v>431</v>
      </c>
      <c r="I86" s="64" t="s">
        <v>431</v>
      </c>
    </row>
    <row r="87" spans="1:9" s="3" customFormat="1" x14ac:dyDescent="0.25">
      <c r="A87" s="55" t="s">
        <v>383</v>
      </c>
      <c r="B87" s="56" t="s">
        <v>248</v>
      </c>
      <c r="C87" s="62">
        <v>79.5</v>
      </c>
      <c r="D87" s="63">
        <v>80.400000000000006</v>
      </c>
      <c r="E87" s="63">
        <v>0.2</v>
      </c>
      <c r="F87" s="63">
        <v>0.9</v>
      </c>
      <c r="G87" s="63">
        <v>0</v>
      </c>
      <c r="H87" s="63" t="s">
        <v>431</v>
      </c>
      <c r="I87" s="64" t="s">
        <v>431</v>
      </c>
    </row>
    <row r="88" spans="1:9" s="3" customFormat="1" x14ac:dyDescent="0.25">
      <c r="A88" s="55"/>
      <c r="B88" s="56"/>
      <c r="C88" s="62"/>
      <c r="D88" s="63"/>
      <c r="E88" s="63"/>
      <c r="F88" s="63"/>
      <c r="G88" s="63"/>
      <c r="H88" s="63"/>
      <c r="I88" s="64"/>
    </row>
    <row r="89" spans="1:9" s="3" customFormat="1" x14ac:dyDescent="0.25">
      <c r="A89" s="7" t="s">
        <v>391</v>
      </c>
      <c r="B89" s="13" t="s">
        <v>256</v>
      </c>
      <c r="C89" s="62"/>
      <c r="D89" s="63"/>
      <c r="E89" s="63"/>
      <c r="F89" s="63"/>
      <c r="G89" s="63"/>
      <c r="H89" s="63"/>
      <c r="I89" s="64"/>
    </row>
    <row r="90" spans="1:9" s="3" customFormat="1" x14ac:dyDescent="0.25">
      <c r="A90" s="55" t="s">
        <v>378</v>
      </c>
      <c r="B90" s="56" t="s">
        <v>240</v>
      </c>
      <c r="C90" s="62">
        <v>12834.5</v>
      </c>
      <c r="D90" s="63">
        <v>12857</v>
      </c>
      <c r="E90" s="63" t="s">
        <v>431</v>
      </c>
      <c r="F90" s="63">
        <v>22.5</v>
      </c>
      <c r="G90" s="63">
        <v>216.2</v>
      </c>
      <c r="H90" s="63">
        <v>0.2</v>
      </c>
      <c r="I90" s="64">
        <v>1.7</v>
      </c>
    </row>
    <row r="91" spans="1:9" s="3" customFormat="1" x14ac:dyDescent="0.25">
      <c r="A91" s="68" t="s">
        <v>379</v>
      </c>
      <c r="B91" s="69" t="s">
        <v>241</v>
      </c>
      <c r="C91" s="62">
        <v>4612.7</v>
      </c>
      <c r="D91" s="63">
        <v>4578.5</v>
      </c>
      <c r="E91" s="63">
        <v>20.8</v>
      </c>
      <c r="F91" s="63">
        <v>-34.200000000000003</v>
      </c>
      <c r="G91" s="63">
        <v>29.8</v>
      </c>
      <c r="H91" s="63">
        <v>-0.7</v>
      </c>
      <c r="I91" s="64">
        <v>0.7</v>
      </c>
    </row>
    <row r="92" spans="1:9" s="3" customFormat="1" x14ac:dyDescent="0.25">
      <c r="A92" s="70" t="s">
        <v>3</v>
      </c>
      <c r="B92" s="71" t="s">
        <v>243</v>
      </c>
      <c r="C92" s="62">
        <v>4369.8</v>
      </c>
      <c r="D92" s="63">
        <v>4325.5</v>
      </c>
      <c r="E92" s="63">
        <v>20.9</v>
      </c>
      <c r="F92" s="63">
        <v>-44.3</v>
      </c>
      <c r="G92" s="63">
        <v>-2.1</v>
      </c>
      <c r="H92" s="63">
        <v>-1</v>
      </c>
      <c r="I92" s="64">
        <v>0</v>
      </c>
    </row>
    <row r="93" spans="1:9" s="3" customFormat="1" x14ac:dyDescent="0.25">
      <c r="A93" s="70" t="s">
        <v>380</v>
      </c>
      <c r="B93" s="71" t="s">
        <v>242</v>
      </c>
      <c r="C93" s="62">
        <v>242.8</v>
      </c>
      <c r="D93" s="63">
        <v>252.9</v>
      </c>
      <c r="E93" s="63">
        <v>10.8</v>
      </c>
      <c r="F93" s="63">
        <v>10.1</v>
      </c>
      <c r="G93" s="63">
        <v>31.8</v>
      </c>
      <c r="H93" s="63">
        <v>4.2</v>
      </c>
      <c r="I93" s="64">
        <v>14.4</v>
      </c>
    </row>
    <row r="94" spans="1:9" s="3" customFormat="1" x14ac:dyDescent="0.25">
      <c r="A94" s="55" t="s">
        <v>381</v>
      </c>
      <c r="B94" s="56" t="s">
        <v>246</v>
      </c>
      <c r="C94" s="62">
        <v>35.9</v>
      </c>
      <c r="D94" s="63">
        <v>35.6</v>
      </c>
      <c r="E94" s="63">
        <v>0.2</v>
      </c>
      <c r="F94" s="63">
        <v>-0.3</v>
      </c>
      <c r="G94" s="63">
        <v>-0.4</v>
      </c>
      <c r="H94" s="63" t="s">
        <v>431</v>
      </c>
      <c r="I94" s="64" t="s">
        <v>431</v>
      </c>
    </row>
    <row r="95" spans="1:9" s="3" customFormat="1" x14ac:dyDescent="0.25">
      <c r="A95" s="55" t="s">
        <v>382</v>
      </c>
      <c r="B95" s="56" t="s">
        <v>247</v>
      </c>
      <c r="C95" s="62">
        <v>5.3</v>
      </c>
      <c r="D95" s="63">
        <v>5.5</v>
      </c>
      <c r="E95" s="63">
        <v>0.2</v>
      </c>
      <c r="F95" s="63">
        <v>0.2</v>
      </c>
      <c r="G95" s="63">
        <v>0.6</v>
      </c>
      <c r="H95" s="63" t="s">
        <v>431</v>
      </c>
      <c r="I95" s="64" t="s">
        <v>431</v>
      </c>
    </row>
    <row r="96" spans="1:9" s="3" customFormat="1" x14ac:dyDescent="0.25">
      <c r="A96" s="55" t="s">
        <v>383</v>
      </c>
      <c r="B96" s="56" t="s">
        <v>248</v>
      </c>
      <c r="C96" s="62">
        <v>34</v>
      </c>
      <c r="D96" s="63">
        <v>33.6</v>
      </c>
      <c r="E96" s="63">
        <v>0.2</v>
      </c>
      <c r="F96" s="63">
        <v>-0.4</v>
      </c>
      <c r="G96" s="63">
        <v>-0.6</v>
      </c>
      <c r="H96" s="63" t="s">
        <v>431</v>
      </c>
      <c r="I96" s="64" t="s">
        <v>431</v>
      </c>
    </row>
    <row r="97" spans="1:9" s="3" customFormat="1" x14ac:dyDescent="0.25">
      <c r="A97" s="7"/>
      <c r="B97" s="13"/>
      <c r="C97" s="62"/>
      <c r="D97" s="63"/>
      <c r="E97" s="63"/>
      <c r="F97" s="63"/>
      <c r="G97" s="63"/>
      <c r="H97" s="63"/>
      <c r="I97" s="64"/>
    </row>
    <row r="98" spans="1:9" s="3" customFormat="1" x14ac:dyDescent="0.25">
      <c r="A98" s="7" t="s">
        <v>392</v>
      </c>
      <c r="B98" s="13" t="s">
        <v>257</v>
      </c>
      <c r="C98" s="62"/>
      <c r="D98" s="63"/>
      <c r="E98" s="63"/>
      <c r="F98" s="63"/>
      <c r="G98" s="63"/>
      <c r="H98" s="63"/>
      <c r="I98" s="64"/>
    </row>
    <row r="99" spans="1:9" s="3" customFormat="1" x14ac:dyDescent="0.25">
      <c r="A99" s="55" t="s">
        <v>378</v>
      </c>
      <c r="B99" s="56" t="s">
        <v>240</v>
      </c>
      <c r="C99" s="62">
        <v>6120.9</v>
      </c>
      <c r="D99" s="63">
        <v>6131.3</v>
      </c>
      <c r="E99" s="63" t="s">
        <v>431</v>
      </c>
      <c r="F99" s="63">
        <v>10.4</v>
      </c>
      <c r="G99" s="63">
        <v>96.7</v>
      </c>
      <c r="H99" s="63">
        <v>0.2</v>
      </c>
      <c r="I99" s="64">
        <v>1.6</v>
      </c>
    </row>
    <row r="100" spans="1:9" s="3" customFormat="1" x14ac:dyDescent="0.25">
      <c r="A100" s="68" t="s">
        <v>379</v>
      </c>
      <c r="B100" s="69" t="s">
        <v>241</v>
      </c>
      <c r="C100" s="62">
        <v>2526.4</v>
      </c>
      <c r="D100" s="63">
        <v>2523.1</v>
      </c>
      <c r="E100" s="63">
        <v>13.8</v>
      </c>
      <c r="F100" s="63">
        <v>-3.3</v>
      </c>
      <c r="G100" s="63">
        <v>9.8000000000000007</v>
      </c>
      <c r="H100" s="63">
        <v>-0.1</v>
      </c>
      <c r="I100" s="64">
        <v>0.4</v>
      </c>
    </row>
    <row r="101" spans="1:9" s="3" customFormat="1" x14ac:dyDescent="0.25">
      <c r="A101" s="70" t="s">
        <v>3</v>
      </c>
      <c r="B101" s="71" t="s">
        <v>243</v>
      </c>
      <c r="C101" s="62">
        <v>2379.1999999999998</v>
      </c>
      <c r="D101" s="63">
        <v>2371.4</v>
      </c>
      <c r="E101" s="63">
        <v>14.1</v>
      </c>
      <c r="F101" s="63">
        <v>-7.8</v>
      </c>
      <c r="G101" s="63">
        <v>6.9</v>
      </c>
      <c r="H101" s="63">
        <v>-0.3</v>
      </c>
      <c r="I101" s="64">
        <v>0.3</v>
      </c>
    </row>
    <row r="102" spans="1:9" s="3" customFormat="1" x14ac:dyDescent="0.25">
      <c r="A102" s="70" t="s">
        <v>380</v>
      </c>
      <c r="B102" s="71" t="s">
        <v>242</v>
      </c>
      <c r="C102" s="62">
        <v>147.19999999999999</v>
      </c>
      <c r="D102" s="63">
        <v>151.69999999999999</v>
      </c>
      <c r="E102" s="63">
        <v>7.8</v>
      </c>
      <c r="F102" s="63">
        <v>4.5</v>
      </c>
      <c r="G102" s="63">
        <v>2.9</v>
      </c>
      <c r="H102" s="63">
        <v>3.1</v>
      </c>
      <c r="I102" s="64">
        <v>1.9</v>
      </c>
    </row>
    <row r="103" spans="1:9" s="3" customFormat="1" x14ac:dyDescent="0.25">
      <c r="A103" s="55" t="s">
        <v>381</v>
      </c>
      <c r="B103" s="56" t="s">
        <v>246</v>
      </c>
      <c r="C103" s="62">
        <v>41.3</v>
      </c>
      <c r="D103" s="63">
        <v>41.2</v>
      </c>
      <c r="E103" s="63">
        <v>0.2</v>
      </c>
      <c r="F103" s="63">
        <v>-0.1</v>
      </c>
      <c r="G103" s="63">
        <v>-0.4</v>
      </c>
      <c r="H103" s="63" t="s">
        <v>431</v>
      </c>
      <c r="I103" s="64" t="s">
        <v>431</v>
      </c>
    </row>
    <row r="104" spans="1:9" s="3" customFormat="1" x14ac:dyDescent="0.25">
      <c r="A104" s="55" t="s">
        <v>382</v>
      </c>
      <c r="B104" s="56" t="s">
        <v>247</v>
      </c>
      <c r="C104" s="62">
        <v>5.8</v>
      </c>
      <c r="D104" s="63">
        <v>6</v>
      </c>
      <c r="E104" s="63">
        <v>0.3</v>
      </c>
      <c r="F104" s="63">
        <v>0.2</v>
      </c>
      <c r="G104" s="63">
        <v>0.1</v>
      </c>
      <c r="H104" s="63" t="s">
        <v>431</v>
      </c>
      <c r="I104" s="64" t="s">
        <v>431</v>
      </c>
    </row>
    <row r="105" spans="1:9" s="3" customFormat="1" x14ac:dyDescent="0.25">
      <c r="A105" s="55" t="s">
        <v>383</v>
      </c>
      <c r="B105" s="56" t="s">
        <v>248</v>
      </c>
      <c r="C105" s="62">
        <v>38.9</v>
      </c>
      <c r="D105" s="63">
        <v>38.700000000000003</v>
      </c>
      <c r="E105" s="63">
        <v>0.2</v>
      </c>
      <c r="F105" s="63">
        <v>-0.2</v>
      </c>
      <c r="G105" s="63">
        <v>-0.5</v>
      </c>
      <c r="H105" s="63" t="s">
        <v>431</v>
      </c>
      <c r="I105" s="64" t="s">
        <v>431</v>
      </c>
    </row>
    <row r="106" spans="1:9" s="3" customFormat="1" x14ac:dyDescent="0.25">
      <c r="A106" s="7"/>
      <c r="B106" s="13"/>
      <c r="C106" s="62"/>
      <c r="D106" s="63"/>
      <c r="E106" s="63"/>
      <c r="F106" s="63"/>
      <c r="G106" s="63"/>
      <c r="H106" s="63"/>
      <c r="I106" s="64"/>
    </row>
    <row r="107" spans="1:9" s="3" customFormat="1" x14ac:dyDescent="0.25">
      <c r="A107" s="7" t="s">
        <v>393</v>
      </c>
      <c r="B107" s="13" t="s">
        <v>258</v>
      </c>
      <c r="C107" s="62"/>
      <c r="D107" s="63"/>
      <c r="E107" s="63"/>
      <c r="F107" s="63"/>
      <c r="G107" s="63"/>
      <c r="H107" s="63"/>
      <c r="I107" s="64"/>
    </row>
    <row r="108" spans="1:9" s="3" customFormat="1" x14ac:dyDescent="0.25">
      <c r="A108" s="55" t="s">
        <v>378</v>
      </c>
      <c r="B108" s="56" t="s">
        <v>240</v>
      </c>
      <c r="C108" s="62">
        <v>6713.6</v>
      </c>
      <c r="D108" s="63">
        <v>6725.7</v>
      </c>
      <c r="E108" s="63" t="s">
        <v>431</v>
      </c>
      <c r="F108" s="63">
        <v>12.1</v>
      </c>
      <c r="G108" s="63">
        <v>119.5</v>
      </c>
      <c r="H108" s="63">
        <v>0.2</v>
      </c>
      <c r="I108" s="64">
        <v>1.8</v>
      </c>
    </row>
    <row r="109" spans="1:9" s="3" customFormat="1" x14ac:dyDescent="0.25">
      <c r="A109" s="68" t="s">
        <v>379</v>
      </c>
      <c r="B109" s="69" t="s">
        <v>241</v>
      </c>
      <c r="C109" s="62">
        <v>2086.1999999999998</v>
      </c>
      <c r="D109" s="63">
        <v>2055.4</v>
      </c>
      <c r="E109" s="63">
        <v>14.5</v>
      </c>
      <c r="F109" s="63">
        <v>-30.8</v>
      </c>
      <c r="G109" s="63">
        <v>20</v>
      </c>
      <c r="H109" s="63">
        <v>-1.5</v>
      </c>
      <c r="I109" s="64">
        <v>1</v>
      </c>
    </row>
    <row r="110" spans="1:9" s="3" customFormat="1" x14ac:dyDescent="0.25">
      <c r="A110" s="70" t="s">
        <v>3</v>
      </c>
      <c r="B110" s="71" t="s">
        <v>243</v>
      </c>
      <c r="C110" s="62">
        <v>1990.6</v>
      </c>
      <c r="D110" s="63">
        <v>1954.1</v>
      </c>
      <c r="E110" s="63">
        <v>14.5</v>
      </c>
      <c r="F110" s="63">
        <v>-36.5</v>
      </c>
      <c r="G110" s="63">
        <v>-9</v>
      </c>
      <c r="H110" s="63">
        <v>-1.8</v>
      </c>
      <c r="I110" s="64">
        <v>-0.5</v>
      </c>
    </row>
    <row r="111" spans="1:9" s="3" customFormat="1" x14ac:dyDescent="0.25">
      <c r="A111" s="70" t="s">
        <v>380</v>
      </c>
      <c r="B111" s="71" t="s">
        <v>242</v>
      </c>
      <c r="C111" s="62">
        <v>95.6</v>
      </c>
      <c r="D111" s="63">
        <v>101.2</v>
      </c>
      <c r="E111" s="63">
        <v>7.3</v>
      </c>
      <c r="F111" s="63">
        <v>5.6</v>
      </c>
      <c r="G111" s="63">
        <v>28.9</v>
      </c>
      <c r="H111" s="63">
        <v>5.9</v>
      </c>
      <c r="I111" s="64">
        <v>40</v>
      </c>
    </row>
    <row r="112" spans="1:9" s="3" customFormat="1" x14ac:dyDescent="0.25">
      <c r="A112" s="55" t="s">
        <v>381</v>
      </c>
      <c r="B112" s="56" t="s">
        <v>246</v>
      </c>
      <c r="C112" s="62">
        <v>31.1</v>
      </c>
      <c r="D112" s="63">
        <v>30.6</v>
      </c>
      <c r="E112" s="63">
        <v>0.2</v>
      </c>
      <c r="F112" s="63">
        <v>-0.5</v>
      </c>
      <c r="G112" s="63">
        <v>-0.2</v>
      </c>
      <c r="H112" s="63" t="s">
        <v>431</v>
      </c>
      <c r="I112" s="64" t="s">
        <v>431</v>
      </c>
    </row>
    <row r="113" spans="1:9" s="3" customFormat="1" x14ac:dyDescent="0.25">
      <c r="A113" s="55" t="s">
        <v>382</v>
      </c>
      <c r="B113" s="56" t="s">
        <v>247</v>
      </c>
      <c r="C113" s="62">
        <v>4.5999999999999996</v>
      </c>
      <c r="D113" s="63">
        <v>4.9000000000000004</v>
      </c>
      <c r="E113" s="63">
        <v>0.3</v>
      </c>
      <c r="F113" s="63">
        <v>0.3</v>
      </c>
      <c r="G113" s="63">
        <v>1.3</v>
      </c>
      <c r="H113" s="63" t="s">
        <v>431</v>
      </c>
      <c r="I113" s="64" t="s">
        <v>431</v>
      </c>
    </row>
    <row r="114" spans="1:9" s="3" customFormat="1" ht="15" thickBot="1" x14ac:dyDescent="0.3">
      <c r="A114" s="55" t="s">
        <v>383</v>
      </c>
      <c r="B114" s="56" t="s">
        <v>248</v>
      </c>
      <c r="C114" s="65">
        <v>29.7</v>
      </c>
      <c r="D114" s="66">
        <v>29.1</v>
      </c>
      <c r="E114" s="66">
        <v>0.2</v>
      </c>
      <c r="F114" s="66">
        <v>-0.6</v>
      </c>
      <c r="G114" s="66">
        <v>-0.6</v>
      </c>
      <c r="H114" s="66" t="s">
        <v>431</v>
      </c>
      <c r="I114" s="67" t="s">
        <v>431</v>
      </c>
    </row>
    <row r="115" spans="1:9" s="3" customFormat="1" x14ac:dyDescent="0.25">
      <c r="A115" s="2"/>
      <c r="B115" s="2"/>
      <c r="C115" s="33"/>
      <c r="D115" s="33"/>
      <c r="E115" s="33"/>
      <c r="F115" s="33"/>
      <c r="G115" s="33"/>
      <c r="H115" s="33"/>
      <c r="I115" s="33"/>
    </row>
    <row r="116" spans="1:9" s="3" customFormat="1" x14ac:dyDescent="0.25">
      <c r="A116" s="2" t="s">
        <v>366</v>
      </c>
      <c r="B116" s="2"/>
      <c r="C116" s="33"/>
      <c r="D116" s="33"/>
      <c r="E116" s="33"/>
      <c r="F116" s="33"/>
      <c r="G116" s="33"/>
      <c r="H116" s="33"/>
      <c r="I116" s="33"/>
    </row>
    <row r="117" spans="1:9" s="3" customFormat="1" x14ac:dyDescent="0.25">
      <c r="A117" s="2" t="s">
        <v>367</v>
      </c>
      <c r="B117" s="2"/>
      <c r="C117" s="33"/>
      <c r="D117" s="33"/>
      <c r="E117" s="33"/>
      <c r="F117" s="33"/>
      <c r="G117" s="33"/>
      <c r="H117" s="33"/>
      <c r="I117" s="33"/>
    </row>
    <row r="118" spans="1:9" s="3" customFormat="1" x14ac:dyDescent="0.25">
      <c r="A118" s="2"/>
      <c r="B118" s="2"/>
      <c r="C118" s="33"/>
      <c r="D118" s="33"/>
      <c r="E118" s="33"/>
      <c r="F118" s="33"/>
      <c r="G118" s="33"/>
      <c r="H118" s="33"/>
      <c r="I118" s="33"/>
    </row>
    <row r="119" spans="1:9" s="3" customFormat="1" ht="14.25" customHeight="1" x14ac:dyDescent="0.25">
      <c r="A119" s="91" t="s">
        <v>414</v>
      </c>
      <c r="B119" s="91"/>
      <c r="C119" s="36"/>
      <c r="D119" s="36"/>
      <c r="E119" s="34"/>
      <c r="F119" s="34"/>
      <c r="G119" s="34"/>
      <c r="H119" s="34"/>
      <c r="I119" s="34"/>
    </row>
    <row r="120" spans="1:9" s="3" customFormat="1" x14ac:dyDescent="0.25">
      <c r="A120" s="91"/>
      <c r="B120" s="91"/>
      <c r="C120" s="36"/>
      <c r="D120" s="36"/>
      <c r="E120" s="34"/>
      <c r="F120" s="34"/>
      <c r="G120" s="34"/>
      <c r="H120" s="34"/>
      <c r="I120" s="34"/>
    </row>
    <row r="121" spans="1:9" s="3" customFormat="1" x14ac:dyDescent="0.25">
      <c r="A121" s="91"/>
      <c r="B121" s="91"/>
      <c r="C121" s="36"/>
      <c r="D121" s="36"/>
      <c r="E121" s="34"/>
      <c r="F121" s="34"/>
      <c r="G121" s="34"/>
      <c r="H121" s="34"/>
      <c r="I121" s="34"/>
    </row>
    <row r="122" spans="1:9" s="3" customFormat="1" x14ac:dyDescent="0.25">
      <c r="A122" s="91"/>
      <c r="B122" s="91"/>
      <c r="C122" s="36"/>
      <c r="D122" s="36"/>
      <c r="E122" s="34"/>
      <c r="F122" s="34"/>
      <c r="G122" s="34"/>
      <c r="H122" s="34"/>
      <c r="I122" s="34"/>
    </row>
    <row r="123" spans="1:9" s="3" customFormat="1" x14ac:dyDescent="0.25">
      <c r="A123" s="91"/>
      <c r="B123" s="91"/>
      <c r="C123" s="36"/>
      <c r="D123" s="36"/>
      <c r="E123" s="34"/>
      <c r="F123" s="34"/>
      <c r="G123" s="34"/>
      <c r="H123" s="34"/>
      <c r="I123" s="34"/>
    </row>
    <row r="124" spans="1:9" s="3" customFormat="1" x14ac:dyDescent="0.25">
      <c r="A124" s="91"/>
      <c r="B124" s="91"/>
      <c r="C124" s="36"/>
      <c r="D124" s="36"/>
      <c r="E124" s="34"/>
      <c r="F124" s="34"/>
      <c r="G124" s="34"/>
      <c r="H124" s="34"/>
      <c r="I124" s="34"/>
    </row>
    <row r="125" spans="1:9" s="3" customFormat="1" x14ac:dyDescent="0.25">
      <c r="A125" s="91"/>
      <c r="B125" s="91"/>
      <c r="C125" s="36"/>
      <c r="D125" s="36"/>
      <c r="E125" s="34"/>
      <c r="F125" s="34"/>
      <c r="G125" s="34"/>
      <c r="H125" s="34"/>
      <c r="I125" s="34"/>
    </row>
    <row r="126" spans="1:9" s="3" customFormat="1" ht="14.25" customHeight="1" x14ac:dyDescent="0.25">
      <c r="A126" s="91" t="s">
        <v>370</v>
      </c>
      <c r="B126" s="91"/>
      <c r="C126" s="36"/>
      <c r="D126" s="36"/>
      <c r="E126" s="34"/>
      <c r="F126" s="34"/>
      <c r="G126" s="34"/>
      <c r="H126" s="34"/>
      <c r="I126" s="34"/>
    </row>
    <row r="127" spans="1:9" s="3" customFormat="1" x14ac:dyDescent="0.25">
      <c r="A127" s="91"/>
      <c r="B127" s="91"/>
      <c r="C127" s="36"/>
      <c r="D127" s="36"/>
      <c r="E127" s="34"/>
      <c r="F127" s="34"/>
      <c r="G127" s="34"/>
      <c r="H127" s="34"/>
      <c r="I127" s="34"/>
    </row>
    <row r="128" spans="1:9" s="3" customFormat="1" x14ac:dyDescent="0.25">
      <c r="A128" s="91"/>
      <c r="B128" s="91"/>
      <c r="C128" s="36"/>
      <c r="D128" s="36"/>
      <c r="E128" s="34"/>
      <c r="F128" s="34"/>
      <c r="G128" s="34"/>
      <c r="H128" s="34"/>
      <c r="I128" s="34"/>
    </row>
    <row r="129" spans="1:9" s="3" customFormat="1" x14ac:dyDescent="0.25">
      <c r="A129" s="91"/>
      <c r="B129" s="91"/>
      <c r="C129" s="36"/>
      <c r="D129" s="36"/>
      <c r="E129" s="34"/>
      <c r="F129" s="34"/>
      <c r="G129" s="34"/>
      <c r="H129" s="34"/>
      <c r="I129" s="34"/>
    </row>
    <row r="130" spans="1:9" s="38" customFormat="1" x14ac:dyDescent="0.25">
      <c r="A130" s="39"/>
      <c r="B130" s="39"/>
      <c r="C130" s="39"/>
      <c r="D130" s="39"/>
      <c r="E130" s="34"/>
      <c r="F130" s="34"/>
      <c r="G130" s="34"/>
      <c r="H130" s="34"/>
      <c r="I130" s="34"/>
    </row>
    <row r="131" spans="1:9" s="3" customFormat="1" ht="14.25" customHeight="1" x14ac:dyDescent="0.25">
      <c r="A131" s="42" t="s">
        <v>415</v>
      </c>
      <c r="B131" s="42"/>
      <c r="C131" s="36"/>
      <c r="D131" s="36"/>
      <c r="E131" s="34"/>
      <c r="F131" s="34"/>
      <c r="G131" s="34"/>
      <c r="H131" s="34"/>
      <c r="I131" s="34"/>
    </row>
    <row r="132" spans="1:9" s="3" customFormat="1" ht="14.25" customHeight="1" x14ac:dyDescent="0.25">
      <c r="A132" s="42" t="s">
        <v>321</v>
      </c>
      <c r="B132" s="42"/>
      <c r="C132" s="36"/>
      <c r="D132" s="36"/>
      <c r="E132" s="34"/>
      <c r="F132" s="34"/>
      <c r="G132" s="34"/>
      <c r="H132" s="34"/>
      <c r="I132" s="34"/>
    </row>
    <row r="133" spans="1:9" s="3" customFormat="1" x14ac:dyDescent="0.25">
      <c r="A133" s="42"/>
      <c r="B133" s="42"/>
      <c r="C133" s="34"/>
      <c r="D133" s="34"/>
      <c r="E133" s="34"/>
      <c r="F133" s="34"/>
      <c r="G133" s="34"/>
      <c r="H133" s="34"/>
      <c r="I133" s="34"/>
    </row>
    <row r="134" spans="1:9" s="3" customFormat="1" x14ac:dyDescent="0.25">
      <c r="A134" s="42" t="s">
        <v>10</v>
      </c>
      <c r="B134" s="42"/>
      <c r="C134" s="33"/>
      <c r="D134" s="33"/>
      <c r="E134" s="33"/>
      <c r="F134" s="33"/>
      <c r="G134" s="33"/>
      <c r="H134" s="33"/>
      <c r="I134" s="33"/>
    </row>
    <row r="135" spans="1:9" s="3" customFormat="1" ht="14.25" customHeight="1" x14ac:dyDescent="0.25">
      <c r="A135" s="42" t="s">
        <v>322</v>
      </c>
      <c r="B135" s="42"/>
      <c r="C135" s="36"/>
      <c r="D135" s="36"/>
      <c r="E135" s="35"/>
      <c r="F135" s="35"/>
      <c r="G135" s="35"/>
      <c r="H135" s="35"/>
      <c r="I135" s="35"/>
    </row>
    <row r="136" spans="1:9" s="3" customFormat="1" x14ac:dyDescent="0.25">
      <c r="A136" s="42" t="s">
        <v>323</v>
      </c>
      <c r="B136" s="42"/>
      <c r="C136" s="37"/>
      <c r="D136" s="37"/>
      <c r="E136" s="35"/>
      <c r="F136" s="35"/>
      <c r="G136" s="35"/>
      <c r="H136" s="35"/>
      <c r="I136" s="35"/>
    </row>
    <row r="137" spans="1:9" s="3" customFormat="1" x14ac:dyDescent="0.25">
      <c r="A137" s="37"/>
      <c r="B137" s="37"/>
      <c r="C137" s="35"/>
      <c r="D137" s="35"/>
      <c r="E137" s="35"/>
      <c r="F137" s="35"/>
      <c r="G137" s="35"/>
      <c r="H137" s="35"/>
      <c r="I137" s="35"/>
    </row>
    <row r="138" spans="1:9" s="3" customFormat="1" x14ac:dyDescent="0.25">
      <c r="A138" s="36" t="s">
        <v>11</v>
      </c>
      <c r="B138" s="36"/>
      <c r="C138" s="33"/>
      <c r="D138" s="33"/>
      <c r="E138" s="33"/>
      <c r="F138" s="33"/>
      <c r="G138" s="33"/>
      <c r="H138" s="33"/>
      <c r="I138" s="33"/>
    </row>
    <row r="139" spans="1:9" s="3" customFormat="1" x14ac:dyDescent="0.25">
      <c r="A139" s="36" t="s">
        <v>12</v>
      </c>
      <c r="B139" s="36"/>
      <c r="C139" s="33"/>
      <c r="D139" s="33"/>
      <c r="E139" s="33"/>
      <c r="F139" s="33"/>
      <c r="G139" s="33"/>
      <c r="H139" s="33"/>
      <c r="I139" s="33"/>
    </row>
  </sheetData>
  <mergeCells count="2">
    <mergeCell ref="A119:B125"/>
    <mergeCell ref="A126:B129"/>
  </mergeCells>
  <phoneticPr fontId="18" type="noConversion"/>
  <pageMargins left="0.7" right="0.7" top="0.75" bottom="0.75" header="0.3" footer="0.3"/>
  <pageSetup paperSize="9" orientation="portrait" verticalDpi="4294967294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44"/>
  <sheetViews>
    <sheetView showGridLines="0" workbookViewId="0"/>
  </sheetViews>
  <sheetFormatPr defaultRowHeight="14.25" x14ac:dyDescent="0.25"/>
  <cols>
    <col min="1" max="2" width="35.7109375" style="2" customWidth="1"/>
    <col min="3" max="6" width="20.7109375" style="33" customWidth="1"/>
    <col min="7" max="7" width="25.7109375" style="33" customWidth="1"/>
    <col min="8" max="8" width="20.7109375" style="33" customWidth="1"/>
    <col min="9" max="9" width="25.7109375" style="33" customWidth="1"/>
    <col min="10" max="16384" width="9.140625" style="3"/>
  </cols>
  <sheetData>
    <row r="1" spans="1:9" s="49" customFormat="1" ht="19.5" x14ac:dyDescent="0.25">
      <c r="A1" s="52" t="s">
        <v>19</v>
      </c>
      <c r="B1" s="52"/>
      <c r="C1" s="51"/>
      <c r="D1" s="51"/>
      <c r="E1" s="51"/>
      <c r="F1" s="51"/>
      <c r="G1" s="51"/>
      <c r="H1" s="51"/>
      <c r="I1" s="51"/>
    </row>
    <row r="2" spans="1:9" s="49" customFormat="1" ht="19.5" x14ac:dyDescent="0.25">
      <c r="A2" s="52" t="s">
        <v>350</v>
      </c>
      <c r="B2" s="52"/>
      <c r="C2" s="54"/>
      <c r="D2" s="54"/>
      <c r="E2" s="54"/>
      <c r="F2" s="54"/>
      <c r="G2" s="54"/>
      <c r="H2" s="54"/>
      <c r="I2" s="54"/>
    </row>
    <row r="3" spans="1:9" ht="19.5" x14ac:dyDescent="0.25">
      <c r="A3" s="24"/>
      <c r="B3" s="24"/>
    </row>
    <row r="4" spans="1:9" s="2" customFormat="1" ht="28.5" x14ac:dyDescent="0.25">
      <c r="A4" s="5"/>
      <c r="B4" s="6"/>
      <c r="C4" s="31" t="s">
        <v>425</v>
      </c>
      <c r="D4" s="31" t="s">
        <v>435</v>
      </c>
      <c r="E4" s="31" t="s">
        <v>426</v>
      </c>
      <c r="F4" s="31" t="s">
        <v>436</v>
      </c>
      <c r="G4" s="31" t="s">
        <v>437</v>
      </c>
      <c r="H4" s="31" t="s">
        <v>436</v>
      </c>
      <c r="I4" s="31" t="s">
        <v>437</v>
      </c>
    </row>
    <row r="5" spans="1:9" s="2" customFormat="1" x14ac:dyDescent="0.25">
      <c r="A5" s="8"/>
      <c r="B5" s="9"/>
      <c r="C5" s="31" t="s">
        <v>18</v>
      </c>
      <c r="D5" s="31" t="s">
        <v>18</v>
      </c>
      <c r="E5" s="31" t="s">
        <v>18</v>
      </c>
      <c r="F5" s="31" t="s">
        <v>432</v>
      </c>
      <c r="G5" s="31" t="s">
        <v>432</v>
      </c>
      <c r="H5" s="31" t="s">
        <v>429</v>
      </c>
      <c r="I5" s="31" t="s">
        <v>429</v>
      </c>
    </row>
    <row r="6" spans="1:9" s="2" customFormat="1" ht="29.25" thickBot="1" x14ac:dyDescent="0.3">
      <c r="A6" s="10"/>
      <c r="B6" s="11"/>
      <c r="C6" s="32" t="s">
        <v>281</v>
      </c>
      <c r="D6" s="32" t="s">
        <v>281</v>
      </c>
      <c r="E6" s="32" t="s">
        <v>358</v>
      </c>
      <c r="F6" s="32" t="s">
        <v>449</v>
      </c>
      <c r="G6" s="32" t="s">
        <v>450</v>
      </c>
      <c r="H6" s="32" t="s">
        <v>448</v>
      </c>
      <c r="I6" s="32" t="s">
        <v>441</v>
      </c>
    </row>
    <row r="7" spans="1:9" x14ac:dyDescent="0.25">
      <c r="A7" s="7" t="s">
        <v>394</v>
      </c>
      <c r="B7" s="13" t="s">
        <v>259</v>
      </c>
      <c r="C7" s="59"/>
      <c r="D7" s="60"/>
      <c r="E7" s="60"/>
      <c r="F7" s="60"/>
      <c r="G7" s="60"/>
      <c r="H7" s="60"/>
      <c r="I7" s="61"/>
    </row>
    <row r="8" spans="1:9" x14ac:dyDescent="0.25">
      <c r="A8" s="55" t="s">
        <v>17</v>
      </c>
      <c r="B8" s="56" t="s">
        <v>261</v>
      </c>
      <c r="C8" s="62">
        <v>18271.2</v>
      </c>
      <c r="D8" s="63">
        <v>18323.8</v>
      </c>
      <c r="E8" s="63">
        <v>35.700000000000003</v>
      </c>
      <c r="F8" s="63">
        <v>52.6</v>
      </c>
      <c r="G8" s="63">
        <v>228.3</v>
      </c>
      <c r="H8" s="63">
        <v>0.3</v>
      </c>
      <c r="I8" s="64">
        <v>1.3</v>
      </c>
    </row>
    <row r="9" spans="1:9" x14ac:dyDescent="0.25">
      <c r="A9" s="68" t="s">
        <v>16</v>
      </c>
      <c r="B9" s="69" t="s">
        <v>262</v>
      </c>
      <c r="C9" s="62">
        <v>4540.2</v>
      </c>
      <c r="D9" s="63">
        <v>4570.8999999999996</v>
      </c>
      <c r="E9" s="63">
        <v>19.5</v>
      </c>
      <c r="F9" s="63">
        <v>30.7</v>
      </c>
      <c r="G9" s="63">
        <v>105.7</v>
      </c>
      <c r="H9" s="63">
        <v>0.7</v>
      </c>
      <c r="I9" s="64">
        <v>2.4</v>
      </c>
    </row>
    <row r="10" spans="1:9" x14ac:dyDescent="0.25">
      <c r="A10" s="68" t="s">
        <v>15</v>
      </c>
      <c r="B10" s="69" t="s">
        <v>263</v>
      </c>
      <c r="C10" s="62">
        <v>13731</v>
      </c>
      <c r="D10" s="63">
        <v>13752.9</v>
      </c>
      <c r="E10" s="63">
        <v>34.700000000000003</v>
      </c>
      <c r="F10" s="63">
        <v>21.9</v>
      </c>
      <c r="G10" s="63">
        <v>122.7</v>
      </c>
      <c r="H10" s="63">
        <v>0.2</v>
      </c>
      <c r="I10" s="64">
        <v>0.9</v>
      </c>
    </row>
    <row r="11" spans="1:9" x14ac:dyDescent="0.25">
      <c r="A11" s="55" t="s">
        <v>395</v>
      </c>
      <c r="B11" s="56" t="s">
        <v>260</v>
      </c>
      <c r="C11" s="62">
        <v>2683.6</v>
      </c>
      <c r="D11" s="63">
        <v>2691.5</v>
      </c>
      <c r="E11" s="63">
        <v>22.6</v>
      </c>
      <c r="F11" s="63">
        <v>7.9</v>
      </c>
      <c r="G11" s="63">
        <v>7.7</v>
      </c>
      <c r="H11" s="63">
        <v>0.3</v>
      </c>
      <c r="I11" s="64">
        <v>0.3</v>
      </c>
    </row>
    <row r="12" spans="1:9" x14ac:dyDescent="0.25">
      <c r="A12" s="7"/>
      <c r="B12" s="13"/>
      <c r="C12" s="62"/>
      <c r="D12" s="63"/>
      <c r="E12" s="63"/>
      <c r="F12" s="63"/>
      <c r="G12" s="63"/>
      <c r="H12" s="63"/>
      <c r="I12" s="64"/>
    </row>
    <row r="13" spans="1:9" x14ac:dyDescent="0.25">
      <c r="A13" s="7" t="s">
        <v>396</v>
      </c>
      <c r="B13" s="13" t="s">
        <v>264</v>
      </c>
      <c r="C13" s="62">
        <v>20954.900000000001</v>
      </c>
      <c r="D13" s="63">
        <v>21015.3</v>
      </c>
      <c r="E13" s="63">
        <v>31.6</v>
      </c>
      <c r="F13" s="63">
        <v>60.4</v>
      </c>
      <c r="G13" s="63">
        <v>236</v>
      </c>
      <c r="H13" s="63">
        <v>0.3</v>
      </c>
      <c r="I13" s="64">
        <v>1.1000000000000001</v>
      </c>
    </row>
    <row r="14" spans="1:9" x14ac:dyDescent="0.25">
      <c r="A14" s="55" t="s">
        <v>397</v>
      </c>
      <c r="B14" s="56" t="s">
        <v>265</v>
      </c>
      <c r="C14" s="62">
        <v>4167.3</v>
      </c>
      <c r="D14" s="63">
        <v>4209.3</v>
      </c>
      <c r="E14" s="63">
        <v>19.5</v>
      </c>
      <c r="F14" s="63">
        <v>42</v>
      </c>
      <c r="G14" s="63">
        <v>10.9</v>
      </c>
      <c r="H14" s="63">
        <v>1</v>
      </c>
      <c r="I14" s="64">
        <v>0.3</v>
      </c>
    </row>
    <row r="15" spans="1:9" x14ac:dyDescent="0.25">
      <c r="A15" s="68" t="s">
        <v>398</v>
      </c>
      <c r="B15" s="69" t="s">
        <v>266</v>
      </c>
      <c r="C15" s="62">
        <v>217.7</v>
      </c>
      <c r="D15" s="63">
        <v>230.9</v>
      </c>
      <c r="E15" s="63">
        <v>5.2</v>
      </c>
      <c r="F15" s="63">
        <v>13.2</v>
      </c>
      <c r="G15" s="63">
        <v>-2.4</v>
      </c>
      <c r="H15" s="63">
        <v>6.1</v>
      </c>
      <c r="I15" s="64">
        <v>-1</v>
      </c>
    </row>
    <row r="16" spans="1:9" x14ac:dyDescent="0.25">
      <c r="A16" s="68" t="s">
        <v>399</v>
      </c>
      <c r="B16" s="69" t="s">
        <v>268</v>
      </c>
      <c r="C16" s="62">
        <v>330.2</v>
      </c>
      <c r="D16" s="63">
        <v>337.3</v>
      </c>
      <c r="E16" s="63">
        <v>6</v>
      </c>
      <c r="F16" s="63">
        <v>7.1</v>
      </c>
      <c r="G16" s="63">
        <v>-18.2</v>
      </c>
      <c r="H16" s="63">
        <v>2.2000000000000002</v>
      </c>
      <c r="I16" s="64">
        <v>-5.0999999999999996</v>
      </c>
    </row>
    <row r="17" spans="1:9" x14ac:dyDescent="0.25">
      <c r="A17" s="68" t="s">
        <v>400</v>
      </c>
      <c r="B17" s="69" t="s">
        <v>267</v>
      </c>
      <c r="C17" s="62">
        <v>163.5</v>
      </c>
      <c r="D17" s="63">
        <v>165.5</v>
      </c>
      <c r="E17" s="63">
        <v>3.5</v>
      </c>
      <c r="F17" s="63">
        <v>2</v>
      </c>
      <c r="G17" s="63">
        <v>15.6</v>
      </c>
      <c r="H17" s="63">
        <v>1.2</v>
      </c>
      <c r="I17" s="64">
        <v>10.4</v>
      </c>
    </row>
    <row r="18" spans="1:9" x14ac:dyDescent="0.25">
      <c r="A18" s="68" t="s">
        <v>401</v>
      </c>
      <c r="B18" s="69" t="s">
        <v>269</v>
      </c>
      <c r="C18" s="62">
        <v>1636.3</v>
      </c>
      <c r="D18" s="63">
        <v>1628.1</v>
      </c>
      <c r="E18" s="63">
        <v>13.3</v>
      </c>
      <c r="F18" s="63">
        <v>-8.1999999999999993</v>
      </c>
      <c r="G18" s="63">
        <v>18.899999999999999</v>
      </c>
      <c r="H18" s="63">
        <v>-0.5</v>
      </c>
      <c r="I18" s="64">
        <v>1.2</v>
      </c>
    </row>
    <row r="19" spans="1:9" x14ac:dyDescent="0.25">
      <c r="A19" s="68" t="s">
        <v>402</v>
      </c>
      <c r="B19" s="69" t="s">
        <v>270</v>
      </c>
      <c r="C19" s="62">
        <v>1819.7</v>
      </c>
      <c r="D19" s="63">
        <v>1847.5</v>
      </c>
      <c r="E19" s="63">
        <v>12.7</v>
      </c>
      <c r="F19" s="63">
        <v>27.8</v>
      </c>
      <c r="G19" s="63">
        <v>-3</v>
      </c>
      <c r="H19" s="63">
        <v>1.5</v>
      </c>
      <c r="I19" s="64">
        <v>-0.2</v>
      </c>
    </row>
    <row r="20" spans="1:9" x14ac:dyDescent="0.25">
      <c r="A20" s="55" t="s">
        <v>280</v>
      </c>
      <c r="B20" s="56" t="s">
        <v>271</v>
      </c>
      <c r="C20" s="62">
        <v>16787.599999999999</v>
      </c>
      <c r="D20" s="63">
        <v>16806</v>
      </c>
      <c r="E20" s="63">
        <v>31.4</v>
      </c>
      <c r="F20" s="63">
        <v>18.399999999999999</v>
      </c>
      <c r="G20" s="63">
        <v>225.1</v>
      </c>
      <c r="H20" s="63">
        <v>0.1</v>
      </c>
      <c r="I20" s="64">
        <v>1.4</v>
      </c>
    </row>
    <row r="21" spans="1:9" x14ac:dyDescent="0.25">
      <c r="A21" s="68" t="s">
        <v>403</v>
      </c>
      <c r="B21" s="69" t="s">
        <v>272</v>
      </c>
      <c r="C21" s="62">
        <v>3014.2</v>
      </c>
      <c r="D21" s="63">
        <v>2993.4</v>
      </c>
      <c r="E21" s="63">
        <v>16.600000000000001</v>
      </c>
      <c r="F21" s="63">
        <v>-20.8</v>
      </c>
      <c r="G21" s="63">
        <v>60.7</v>
      </c>
      <c r="H21" s="63">
        <v>-0.7</v>
      </c>
      <c r="I21" s="64">
        <v>2.1</v>
      </c>
    </row>
    <row r="22" spans="1:9" x14ac:dyDescent="0.25">
      <c r="A22" s="68" t="s">
        <v>404</v>
      </c>
      <c r="B22" s="69" t="s">
        <v>273</v>
      </c>
      <c r="C22" s="62">
        <v>1071.7</v>
      </c>
      <c r="D22" s="63">
        <v>1064.3</v>
      </c>
      <c r="E22" s="63">
        <v>10.5</v>
      </c>
      <c r="F22" s="63">
        <v>-7.4</v>
      </c>
      <c r="G22" s="63">
        <v>-23</v>
      </c>
      <c r="H22" s="63">
        <v>-0.7</v>
      </c>
      <c r="I22" s="64">
        <v>-2.1</v>
      </c>
    </row>
    <row r="23" spans="1:9" ht="28.5" x14ac:dyDescent="0.25">
      <c r="A23" s="68" t="s">
        <v>405</v>
      </c>
      <c r="B23" s="69" t="s">
        <v>274</v>
      </c>
      <c r="C23" s="62">
        <v>1497.7</v>
      </c>
      <c r="D23" s="63">
        <v>1506.2</v>
      </c>
      <c r="E23" s="63">
        <v>10.8</v>
      </c>
      <c r="F23" s="63">
        <v>8.5</v>
      </c>
      <c r="G23" s="63">
        <v>71.3</v>
      </c>
      <c r="H23" s="63">
        <v>0.6</v>
      </c>
      <c r="I23" s="64">
        <v>5</v>
      </c>
    </row>
    <row r="24" spans="1:9" ht="28.5" x14ac:dyDescent="0.25">
      <c r="A24" s="68" t="s">
        <v>406</v>
      </c>
      <c r="B24" s="69" t="s">
        <v>371</v>
      </c>
      <c r="C24" s="62">
        <v>2000.9</v>
      </c>
      <c r="D24" s="63">
        <v>2010.3</v>
      </c>
      <c r="E24" s="63">
        <v>14</v>
      </c>
      <c r="F24" s="63">
        <v>9.4</v>
      </c>
      <c r="G24" s="63">
        <v>23.2</v>
      </c>
      <c r="H24" s="63">
        <v>0.5</v>
      </c>
      <c r="I24" s="64">
        <v>1.2</v>
      </c>
    </row>
    <row r="25" spans="1:9" ht="28.5" x14ac:dyDescent="0.25">
      <c r="A25" s="68" t="s">
        <v>407</v>
      </c>
      <c r="B25" s="69" t="s">
        <v>372</v>
      </c>
      <c r="C25" s="62">
        <v>675.5</v>
      </c>
      <c r="D25" s="63">
        <v>674.9</v>
      </c>
      <c r="E25" s="63">
        <v>10.4</v>
      </c>
      <c r="F25" s="63">
        <v>-0.6</v>
      </c>
      <c r="G25" s="63">
        <v>-24.7</v>
      </c>
      <c r="H25" s="63">
        <v>-0.1</v>
      </c>
      <c r="I25" s="64">
        <v>-3.5</v>
      </c>
    </row>
    <row r="26" spans="1:9" x14ac:dyDescent="0.25">
      <c r="A26" s="68" t="s">
        <v>408</v>
      </c>
      <c r="B26" s="69" t="s">
        <v>373</v>
      </c>
      <c r="C26" s="62">
        <v>1613.2</v>
      </c>
      <c r="D26" s="63">
        <v>1611.1</v>
      </c>
      <c r="E26" s="63">
        <v>12.2</v>
      </c>
      <c r="F26" s="63">
        <v>-2.1</v>
      </c>
      <c r="G26" s="63">
        <v>43</v>
      </c>
      <c r="H26" s="63">
        <v>-0.1</v>
      </c>
      <c r="I26" s="64">
        <v>2.7</v>
      </c>
    </row>
    <row r="27" spans="1:9" x14ac:dyDescent="0.25">
      <c r="A27" s="68" t="s">
        <v>409</v>
      </c>
      <c r="B27" s="69" t="s">
        <v>374</v>
      </c>
      <c r="C27" s="62">
        <v>2884.2</v>
      </c>
      <c r="D27" s="63">
        <v>2898.1</v>
      </c>
      <c r="E27" s="63">
        <v>13.9</v>
      </c>
      <c r="F27" s="63">
        <v>13.9</v>
      </c>
      <c r="G27" s="63">
        <v>52.5</v>
      </c>
      <c r="H27" s="63">
        <v>0.5</v>
      </c>
      <c r="I27" s="64">
        <v>1.8</v>
      </c>
    </row>
    <row r="28" spans="1:9" ht="28.5" x14ac:dyDescent="0.25">
      <c r="A28" s="68" t="s">
        <v>410</v>
      </c>
      <c r="B28" s="69" t="s">
        <v>375</v>
      </c>
      <c r="C28" s="62">
        <v>838.7</v>
      </c>
      <c r="D28" s="63">
        <v>832.9</v>
      </c>
      <c r="E28" s="63">
        <v>12.1</v>
      </c>
      <c r="F28" s="63">
        <v>-5.8</v>
      </c>
      <c r="G28" s="63">
        <v>-27.3</v>
      </c>
      <c r="H28" s="63">
        <v>-0.7</v>
      </c>
      <c r="I28" s="64">
        <v>-3.2</v>
      </c>
    </row>
    <row r="29" spans="1:9" x14ac:dyDescent="0.25">
      <c r="A29" s="68" t="s">
        <v>411</v>
      </c>
      <c r="B29" s="69" t="s">
        <v>376</v>
      </c>
      <c r="C29" s="62">
        <v>1177.0999999999999</v>
      </c>
      <c r="D29" s="63">
        <v>1184.5999999999999</v>
      </c>
      <c r="E29" s="63">
        <v>12.3</v>
      </c>
      <c r="F29" s="63">
        <v>7.5</v>
      </c>
      <c r="G29" s="63">
        <v>47</v>
      </c>
      <c r="H29" s="63">
        <v>0.6</v>
      </c>
      <c r="I29" s="64">
        <v>4.0999999999999996</v>
      </c>
    </row>
    <row r="30" spans="1:9" ht="28.5" x14ac:dyDescent="0.25">
      <c r="A30" s="68" t="s">
        <v>14</v>
      </c>
      <c r="B30" s="69" t="s">
        <v>413</v>
      </c>
      <c r="C30" s="62">
        <v>769.5</v>
      </c>
      <c r="D30" s="63">
        <v>781.6</v>
      </c>
      <c r="E30" s="63">
        <v>9.6</v>
      </c>
      <c r="F30" s="63">
        <v>12.1</v>
      </c>
      <c r="G30" s="63">
        <v>-12</v>
      </c>
      <c r="H30" s="63">
        <v>1.6</v>
      </c>
      <c r="I30" s="64">
        <v>-1.5</v>
      </c>
    </row>
    <row r="31" spans="1:9" ht="15" thickBot="1" x14ac:dyDescent="0.3">
      <c r="A31" s="68" t="s">
        <v>412</v>
      </c>
      <c r="B31" s="69" t="s">
        <v>275</v>
      </c>
      <c r="C31" s="65">
        <v>1245.0999999999999</v>
      </c>
      <c r="D31" s="66">
        <v>1248.5</v>
      </c>
      <c r="E31" s="66">
        <v>9</v>
      </c>
      <c r="F31" s="66">
        <v>3.4</v>
      </c>
      <c r="G31" s="66">
        <v>14.3</v>
      </c>
      <c r="H31" s="66">
        <v>0.3</v>
      </c>
      <c r="I31" s="67">
        <v>1.2</v>
      </c>
    </row>
    <row r="33" spans="1:9" ht="14.25" customHeight="1" x14ac:dyDescent="0.25">
      <c r="A33" s="42" t="s">
        <v>320</v>
      </c>
      <c r="B33" s="42"/>
      <c r="C33" s="36"/>
      <c r="D33" s="36"/>
      <c r="E33" s="34"/>
      <c r="F33" s="34"/>
      <c r="G33" s="34"/>
      <c r="H33" s="34"/>
      <c r="I33" s="34"/>
    </row>
    <row r="34" spans="1:9" ht="14.25" customHeight="1" x14ac:dyDescent="0.25">
      <c r="A34" s="42" t="s">
        <v>321</v>
      </c>
      <c r="B34" s="42"/>
      <c r="C34" s="36"/>
      <c r="D34" s="36"/>
      <c r="E34" s="34"/>
      <c r="F34" s="34"/>
      <c r="G34" s="34"/>
      <c r="H34" s="34"/>
      <c r="I34" s="34"/>
    </row>
    <row r="35" spans="1:9" ht="14.25" customHeight="1" x14ac:dyDescent="0.25">
      <c r="A35" s="42"/>
      <c r="B35" s="42"/>
      <c r="C35" s="34"/>
      <c r="D35" s="34"/>
      <c r="E35" s="34"/>
      <c r="F35" s="34"/>
      <c r="G35" s="34"/>
      <c r="H35" s="34"/>
      <c r="I35" s="34"/>
    </row>
    <row r="36" spans="1:9" ht="14.25" customHeight="1" x14ac:dyDescent="0.25">
      <c r="A36" s="42" t="s">
        <v>324</v>
      </c>
      <c r="B36" s="42"/>
      <c r="C36" s="36"/>
      <c r="D36" s="36"/>
    </row>
    <row r="37" spans="1:9" x14ac:dyDescent="0.25">
      <c r="A37" s="42" t="s">
        <v>325</v>
      </c>
      <c r="B37" s="42"/>
      <c r="C37" s="38"/>
      <c r="D37" s="38"/>
    </row>
    <row r="38" spans="1:9" x14ac:dyDescent="0.25">
      <c r="A38" s="42"/>
      <c r="B38" s="42"/>
    </row>
    <row r="39" spans="1:9" x14ac:dyDescent="0.25">
      <c r="A39" s="42" t="s">
        <v>10</v>
      </c>
      <c r="B39" s="42"/>
    </row>
    <row r="40" spans="1:9" ht="14.25" customHeight="1" x14ac:dyDescent="0.25">
      <c r="A40" s="42" t="s">
        <v>322</v>
      </c>
      <c r="B40" s="42"/>
      <c r="C40" s="36"/>
      <c r="D40" s="36"/>
      <c r="E40" s="35"/>
      <c r="F40" s="35"/>
      <c r="G40" s="35"/>
      <c r="H40" s="35"/>
      <c r="I40" s="35"/>
    </row>
    <row r="41" spans="1:9" x14ac:dyDescent="0.25">
      <c r="A41" s="42" t="str">
        <f>HLOOKUP(A40,'t001-eng'!$135:$136,2,0)</f>
        <v xml:space="preserve"> 반올림으로 인해 개별 품목의 합이 항상 전품목의 총계에 합산되지 않을 수 있습니다.</v>
      </c>
      <c r="B41" s="42"/>
      <c r="C41" s="37"/>
      <c r="D41" s="37"/>
      <c r="E41" s="35"/>
      <c r="F41" s="35"/>
      <c r="G41" s="35"/>
      <c r="H41" s="35"/>
      <c r="I41" s="35"/>
    </row>
    <row r="42" spans="1:9" x14ac:dyDescent="0.25">
      <c r="A42" s="42"/>
      <c r="B42" s="42"/>
      <c r="C42" s="35"/>
      <c r="D42" s="35"/>
      <c r="E42" s="35"/>
      <c r="F42" s="35"/>
      <c r="G42" s="35"/>
      <c r="H42" s="35"/>
      <c r="I42" s="35"/>
    </row>
    <row r="43" spans="1:9" x14ac:dyDescent="0.25">
      <c r="A43" s="36" t="s">
        <v>11</v>
      </c>
      <c r="B43" s="36"/>
    </row>
    <row r="44" spans="1:9" x14ac:dyDescent="0.25">
      <c r="A44" s="42" t="s">
        <v>13</v>
      </c>
      <c r="B44" s="36"/>
    </row>
  </sheetData>
  <phoneticPr fontId="18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I128"/>
  <sheetViews>
    <sheetView showGridLines="0" workbookViewId="0"/>
  </sheetViews>
  <sheetFormatPr defaultRowHeight="14.25" x14ac:dyDescent="0.25"/>
  <cols>
    <col min="1" max="2" width="35.7109375" style="3" customWidth="1"/>
    <col min="3" max="6" width="20.7109375" style="33" customWidth="1"/>
    <col min="7" max="7" width="25.7109375" style="33" customWidth="1"/>
    <col min="8" max="8" width="20.7109375" style="33" customWidth="1"/>
    <col min="9" max="9" width="25.7109375" style="33" customWidth="1"/>
    <col min="10" max="16384" width="9.140625" style="3"/>
  </cols>
  <sheetData>
    <row r="1" spans="1:9" s="49" customFormat="1" ht="19.5" x14ac:dyDescent="0.25">
      <c r="A1" s="52" t="s">
        <v>238</v>
      </c>
      <c r="B1" s="52"/>
      <c r="C1" s="51"/>
      <c r="D1" s="51"/>
      <c r="E1" s="51"/>
      <c r="F1" s="51"/>
      <c r="G1" s="51"/>
      <c r="H1" s="51"/>
      <c r="I1" s="51"/>
    </row>
    <row r="2" spans="1:9" s="49" customFormat="1" ht="19.5" x14ac:dyDescent="0.25">
      <c r="A2" s="52" t="s">
        <v>351</v>
      </c>
      <c r="B2" s="52"/>
      <c r="C2" s="51"/>
      <c r="D2" s="51"/>
      <c r="E2" s="51"/>
      <c r="F2" s="51"/>
      <c r="G2" s="51"/>
      <c r="H2" s="51"/>
      <c r="I2" s="51"/>
    </row>
    <row r="3" spans="1:9" ht="19.5" x14ac:dyDescent="0.25">
      <c r="A3" s="16"/>
      <c r="B3" s="16"/>
    </row>
    <row r="4" spans="1:9" s="2" customFormat="1" ht="28.5" x14ac:dyDescent="0.25">
      <c r="A4" s="5"/>
      <c r="B4" s="6"/>
      <c r="C4" s="31" t="s">
        <v>425</v>
      </c>
      <c r="D4" s="31" t="s">
        <v>435</v>
      </c>
      <c r="E4" s="31" t="s">
        <v>426</v>
      </c>
      <c r="F4" s="31" t="s">
        <v>436</v>
      </c>
      <c r="G4" s="31" t="s">
        <v>437</v>
      </c>
      <c r="H4" s="31" t="s">
        <v>436</v>
      </c>
      <c r="I4" s="31" t="s">
        <v>437</v>
      </c>
    </row>
    <row r="5" spans="1:9" s="2" customFormat="1" ht="28.5" x14ac:dyDescent="0.25">
      <c r="A5" s="8"/>
      <c r="B5" s="9"/>
      <c r="C5" s="31" t="s">
        <v>427</v>
      </c>
      <c r="D5" s="31" t="s">
        <v>427</v>
      </c>
      <c r="E5" s="31" t="s">
        <v>427</v>
      </c>
      <c r="F5" s="31" t="s">
        <v>428</v>
      </c>
      <c r="G5" s="31" t="s">
        <v>428</v>
      </c>
      <c r="H5" s="31" t="s">
        <v>429</v>
      </c>
      <c r="I5" s="31" t="s">
        <v>429</v>
      </c>
    </row>
    <row r="6" spans="1:9" s="2" customFormat="1" ht="29.25" thickBot="1" x14ac:dyDescent="0.3">
      <c r="A6" s="10"/>
      <c r="B6" s="11"/>
      <c r="C6" s="32" t="s">
        <v>328</v>
      </c>
      <c r="D6" s="32" t="s">
        <v>328</v>
      </c>
      <c r="E6" s="32" t="s">
        <v>442</v>
      </c>
      <c r="F6" s="32" t="s">
        <v>444</v>
      </c>
      <c r="G6" s="32" t="s">
        <v>446</v>
      </c>
      <c r="H6" s="32" t="s">
        <v>438</v>
      </c>
      <c r="I6" s="32" t="s">
        <v>440</v>
      </c>
    </row>
    <row r="7" spans="1:9" x14ac:dyDescent="0.25">
      <c r="A7" s="26" t="s">
        <v>100</v>
      </c>
      <c r="B7" s="27"/>
      <c r="C7" s="59"/>
      <c r="D7" s="60"/>
      <c r="E7" s="60"/>
      <c r="F7" s="60"/>
      <c r="G7" s="60"/>
      <c r="H7" s="60"/>
      <c r="I7" s="61"/>
    </row>
    <row r="8" spans="1:9" x14ac:dyDescent="0.25">
      <c r="A8" s="55" t="s">
        <v>378</v>
      </c>
      <c r="B8" s="56" t="str">
        <f>VLOOKUP(A8,'t001-eng'!A:B,2,0)</f>
        <v>인구</v>
      </c>
      <c r="C8" s="62">
        <v>471.7</v>
      </c>
      <c r="D8" s="63">
        <v>471.8</v>
      </c>
      <c r="E8" s="63" t="s">
        <v>431</v>
      </c>
      <c r="F8" s="63">
        <v>0.1</v>
      </c>
      <c r="G8" s="63">
        <v>3.5</v>
      </c>
      <c r="H8" s="63">
        <v>0</v>
      </c>
      <c r="I8" s="64">
        <v>0.7</v>
      </c>
    </row>
    <row r="9" spans="1:9" x14ac:dyDescent="0.25">
      <c r="A9" s="68" t="s">
        <v>379</v>
      </c>
      <c r="B9" s="69" t="str">
        <f>VLOOKUP(A9,'t001-eng'!A:B,2,0)</f>
        <v>경제활동인구</v>
      </c>
      <c r="C9" s="62">
        <v>272.10000000000002</v>
      </c>
      <c r="D9" s="63">
        <v>269.2</v>
      </c>
      <c r="E9" s="63">
        <v>2</v>
      </c>
      <c r="F9" s="63">
        <v>-2.9</v>
      </c>
      <c r="G9" s="63">
        <v>-2.6</v>
      </c>
      <c r="H9" s="63">
        <v>-1.1000000000000001</v>
      </c>
      <c r="I9" s="64">
        <v>-1</v>
      </c>
    </row>
    <row r="10" spans="1:9" x14ac:dyDescent="0.25">
      <c r="A10" s="70" t="s">
        <v>3</v>
      </c>
      <c r="B10" s="71" t="str">
        <f>VLOOKUP(A10,'t001-eng'!A:B,2,0)</f>
        <v>취업인구</v>
      </c>
      <c r="C10" s="62">
        <v>242.9</v>
      </c>
      <c r="D10" s="63">
        <v>240.7</v>
      </c>
      <c r="E10" s="63">
        <v>2</v>
      </c>
      <c r="F10" s="63">
        <v>-2.2000000000000002</v>
      </c>
      <c r="G10" s="63">
        <v>-2.9</v>
      </c>
      <c r="H10" s="63">
        <v>-0.9</v>
      </c>
      <c r="I10" s="64">
        <v>-1.2</v>
      </c>
    </row>
    <row r="11" spans="1:9" x14ac:dyDescent="0.25">
      <c r="A11" s="72" t="s">
        <v>4</v>
      </c>
      <c r="B11" s="73" t="str">
        <f>VLOOKUP(A11,'t001-eng'!A:B,2,0)</f>
        <v>전일제 취업인구</v>
      </c>
      <c r="C11" s="62">
        <v>203.1</v>
      </c>
      <c r="D11" s="63">
        <v>206.2</v>
      </c>
      <c r="E11" s="63">
        <v>2.4</v>
      </c>
      <c r="F11" s="63">
        <v>3.1</v>
      </c>
      <c r="G11" s="63">
        <v>-1.3</v>
      </c>
      <c r="H11" s="63">
        <v>1.5</v>
      </c>
      <c r="I11" s="64">
        <v>-0.6</v>
      </c>
    </row>
    <row r="12" spans="1:9" x14ac:dyDescent="0.25">
      <c r="A12" s="72" t="s">
        <v>5</v>
      </c>
      <c r="B12" s="73" t="str">
        <f>VLOOKUP(A12,'t001-eng'!A:B,2,0)</f>
        <v>파트타임 취업인구</v>
      </c>
      <c r="C12" s="62">
        <v>39.799999999999997</v>
      </c>
      <c r="D12" s="63">
        <v>34.4</v>
      </c>
      <c r="E12" s="63">
        <v>1.8</v>
      </c>
      <c r="F12" s="63">
        <v>-5.4</v>
      </c>
      <c r="G12" s="63">
        <v>-1.7</v>
      </c>
      <c r="H12" s="63">
        <v>-13.6</v>
      </c>
      <c r="I12" s="64">
        <v>-4.7</v>
      </c>
    </row>
    <row r="13" spans="1:9" x14ac:dyDescent="0.25">
      <c r="A13" s="70" t="s">
        <v>380</v>
      </c>
      <c r="B13" s="71" t="str">
        <f>VLOOKUP(A13,'t001-eng'!A:B,2,0)</f>
        <v>실업인구</v>
      </c>
      <c r="C13" s="62">
        <v>29.2</v>
      </c>
      <c r="D13" s="63">
        <v>28.5</v>
      </c>
      <c r="E13" s="63">
        <v>1.8</v>
      </c>
      <c r="F13" s="63">
        <v>-0.7</v>
      </c>
      <c r="G13" s="63">
        <v>0.3</v>
      </c>
      <c r="H13" s="63">
        <v>-2.4</v>
      </c>
      <c r="I13" s="64">
        <v>1.1000000000000001</v>
      </c>
    </row>
    <row r="14" spans="1:9" x14ac:dyDescent="0.25">
      <c r="A14" s="55" t="s">
        <v>381</v>
      </c>
      <c r="B14" s="56" t="str">
        <f>VLOOKUP(A14,'t001-eng'!A:B,2,0)</f>
        <v>경제활동참가율</v>
      </c>
      <c r="C14" s="62">
        <v>57.7</v>
      </c>
      <c r="D14" s="63">
        <v>57.1</v>
      </c>
      <c r="E14" s="63">
        <v>0.4</v>
      </c>
      <c r="F14" s="63">
        <v>-0.6</v>
      </c>
      <c r="G14" s="63">
        <v>-0.9</v>
      </c>
      <c r="H14" s="63" t="s">
        <v>431</v>
      </c>
      <c r="I14" s="64" t="s">
        <v>431</v>
      </c>
    </row>
    <row r="15" spans="1:9" x14ac:dyDescent="0.25">
      <c r="A15" s="55" t="s">
        <v>382</v>
      </c>
      <c r="B15" s="56" t="str">
        <f>VLOOKUP(A15,'t001-eng'!A:B,2,0)</f>
        <v>실업률</v>
      </c>
      <c r="C15" s="62">
        <v>10.7</v>
      </c>
      <c r="D15" s="63">
        <v>10.6</v>
      </c>
      <c r="E15" s="63">
        <v>0.6</v>
      </c>
      <c r="F15" s="63">
        <v>-0.1</v>
      </c>
      <c r="G15" s="63">
        <v>0.2</v>
      </c>
      <c r="H15" s="63" t="s">
        <v>431</v>
      </c>
      <c r="I15" s="64" t="s">
        <v>431</v>
      </c>
    </row>
    <row r="16" spans="1:9" x14ac:dyDescent="0.25">
      <c r="A16" s="55" t="s">
        <v>383</v>
      </c>
      <c r="B16" s="56" t="str">
        <f>VLOOKUP(A16,'t001-eng'!A:B,2,0)</f>
        <v>고용률</v>
      </c>
      <c r="C16" s="62">
        <v>51.5</v>
      </c>
      <c r="D16" s="63">
        <v>51</v>
      </c>
      <c r="E16" s="63">
        <v>0.4</v>
      </c>
      <c r="F16" s="63">
        <v>-0.5</v>
      </c>
      <c r="G16" s="63">
        <v>-1</v>
      </c>
      <c r="H16" s="63" t="s">
        <v>431</v>
      </c>
      <c r="I16" s="64" t="s">
        <v>431</v>
      </c>
    </row>
    <row r="17" spans="1:9" x14ac:dyDescent="0.25">
      <c r="A17" s="14"/>
      <c r="B17" s="22"/>
      <c r="C17" s="62"/>
      <c r="D17" s="63"/>
      <c r="E17" s="63"/>
      <c r="F17" s="63"/>
      <c r="G17" s="63"/>
      <c r="H17" s="63"/>
      <c r="I17" s="64"/>
    </row>
    <row r="18" spans="1:9" x14ac:dyDescent="0.25">
      <c r="A18" s="26" t="s">
        <v>221</v>
      </c>
      <c r="B18" s="27"/>
      <c r="C18" s="62"/>
      <c r="D18" s="63"/>
      <c r="E18" s="63"/>
      <c r="F18" s="63"/>
      <c r="G18" s="63"/>
      <c r="H18" s="63"/>
      <c r="I18" s="64"/>
    </row>
    <row r="19" spans="1:9" x14ac:dyDescent="0.25">
      <c r="A19" s="55" t="s">
        <v>378</v>
      </c>
      <c r="B19" s="56" t="str">
        <f>VLOOKUP(A19,'t001-eng'!A:B,2,0)</f>
        <v>인구</v>
      </c>
      <c r="C19" s="62">
        <v>154.5</v>
      </c>
      <c r="D19" s="63">
        <v>154.6</v>
      </c>
      <c r="E19" s="63" t="s">
        <v>431</v>
      </c>
      <c r="F19" s="63">
        <v>0.1</v>
      </c>
      <c r="G19" s="63">
        <v>2.2999999999999998</v>
      </c>
      <c r="H19" s="63">
        <v>0.1</v>
      </c>
      <c r="I19" s="64">
        <v>1.5</v>
      </c>
    </row>
    <row r="20" spans="1:9" x14ac:dyDescent="0.25">
      <c r="A20" s="68" t="s">
        <v>379</v>
      </c>
      <c r="B20" s="69" t="str">
        <f>VLOOKUP(A20,'t001-eng'!A:B,2,0)</f>
        <v>경제활동인구</v>
      </c>
      <c r="C20" s="62">
        <v>102.1</v>
      </c>
      <c r="D20" s="63">
        <v>103</v>
      </c>
      <c r="E20" s="63">
        <v>0.9</v>
      </c>
      <c r="F20" s="63">
        <v>0.9</v>
      </c>
      <c r="G20" s="63">
        <v>3.3</v>
      </c>
      <c r="H20" s="63">
        <v>0.9</v>
      </c>
      <c r="I20" s="64">
        <v>3.3</v>
      </c>
    </row>
    <row r="21" spans="1:9" x14ac:dyDescent="0.25">
      <c r="A21" s="70" t="s">
        <v>3</v>
      </c>
      <c r="B21" s="71" t="str">
        <f>VLOOKUP(A21,'t001-eng'!A:B,2,0)</f>
        <v>취업인구</v>
      </c>
      <c r="C21" s="62">
        <v>93.8</v>
      </c>
      <c r="D21" s="63">
        <v>92.9</v>
      </c>
      <c r="E21" s="63">
        <v>1</v>
      </c>
      <c r="F21" s="63">
        <v>-0.9</v>
      </c>
      <c r="G21" s="63">
        <v>0</v>
      </c>
      <c r="H21" s="63">
        <v>-1</v>
      </c>
      <c r="I21" s="64">
        <v>0</v>
      </c>
    </row>
    <row r="22" spans="1:9" x14ac:dyDescent="0.25">
      <c r="A22" s="72" t="s">
        <v>4</v>
      </c>
      <c r="B22" s="73" t="str">
        <f>VLOOKUP(A22,'t001-eng'!A:B,2,0)</f>
        <v>전일제 취업인구</v>
      </c>
      <c r="C22" s="62">
        <v>81.900000000000006</v>
      </c>
      <c r="D22" s="63">
        <v>79.900000000000006</v>
      </c>
      <c r="E22" s="63">
        <v>1.1000000000000001</v>
      </c>
      <c r="F22" s="63">
        <v>-2</v>
      </c>
      <c r="G22" s="63">
        <v>0.6</v>
      </c>
      <c r="H22" s="63">
        <v>-2.4</v>
      </c>
      <c r="I22" s="64">
        <v>0.8</v>
      </c>
    </row>
    <row r="23" spans="1:9" x14ac:dyDescent="0.25">
      <c r="A23" s="72" t="s">
        <v>5</v>
      </c>
      <c r="B23" s="73" t="str">
        <f>VLOOKUP(A23,'t001-eng'!A:B,2,0)</f>
        <v>파트타임 취업인구</v>
      </c>
      <c r="C23" s="62">
        <v>11.9</v>
      </c>
      <c r="D23" s="63">
        <v>13</v>
      </c>
      <c r="E23" s="63">
        <v>0.9</v>
      </c>
      <c r="F23" s="63">
        <v>1.1000000000000001</v>
      </c>
      <c r="G23" s="63">
        <v>-0.6</v>
      </c>
      <c r="H23" s="63">
        <v>9.1999999999999993</v>
      </c>
      <c r="I23" s="64">
        <v>-4.4000000000000004</v>
      </c>
    </row>
    <row r="24" spans="1:9" x14ac:dyDescent="0.25">
      <c r="A24" s="70" t="s">
        <v>380</v>
      </c>
      <c r="B24" s="71" t="str">
        <f>VLOOKUP(A24,'t001-eng'!A:B,2,0)</f>
        <v>실업인구</v>
      </c>
      <c r="C24" s="62">
        <v>8.3000000000000007</v>
      </c>
      <c r="D24" s="63">
        <v>10</v>
      </c>
      <c r="E24" s="63">
        <v>0.8</v>
      </c>
      <c r="F24" s="63">
        <v>1.7</v>
      </c>
      <c r="G24" s="63">
        <v>3.1</v>
      </c>
      <c r="H24" s="63">
        <v>20.5</v>
      </c>
      <c r="I24" s="64">
        <v>44.9</v>
      </c>
    </row>
    <row r="25" spans="1:9" x14ac:dyDescent="0.25">
      <c r="A25" s="55" t="s">
        <v>381</v>
      </c>
      <c r="B25" s="56" t="str">
        <f>VLOOKUP(A25,'t001-eng'!A:B,2,0)</f>
        <v>경제활동참가율</v>
      </c>
      <c r="C25" s="62">
        <v>66.099999999999994</v>
      </c>
      <c r="D25" s="63">
        <v>66.599999999999994</v>
      </c>
      <c r="E25" s="63">
        <v>0.5</v>
      </c>
      <c r="F25" s="63">
        <v>0.5</v>
      </c>
      <c r="G25" s="63">
        <v>1.1000000000000001</v>
      </c>
      <c r="H25" s="63" t="s">
        <v>431</v>
      </c>
      <c r="I25" s="64" t="s">
        <v>431</v>
      </c>
    </row>
    <row r="26" spans="1:9" x14ac:dyDescent="0.25">
      <c r="A26" s="55" t="s">
        <v>382</v>
      </c>
      <c r="B26" s="56" t="str">
        <f>VLOOKUP(A26,'t001-eng'!A:B,2,0)</f>
        <v>실업률</v>
      </c>
      <c r="C26" s="62">
        <v>8.1</v>
      </c>
      <c r="D26" s="63">
        <v>9.6999999999999993</v>
      </c>
      <c r="E26" s="63">
        <v>0.7</v>
      </c>
      <c r="F26" s="63">
        <v>1.6</v>
      </c>
      <c r="G26" s="63">
        <v>2.8</v>
      </c>
      <c r="H26" s="63" t="s">
        <v>431</v>
      </c>
      <c r="I26" s="64" t="s">
        <v>431</v>
      </c>
    </row>
    <row r="27" spans="1:9" x14ac:dyDescent="0.25">
      <c r="A27" s="55" t="s">
        <v>383</v>
      </c>
      <c r="B27" s="56" t="str">
        <f>VLOOKUP(A27,'t001-eng'!A:B,2,0)</f>
        <v>고용률</v>
      </c>
      <c r="C27" s="62">
        <v>60.7</v>
      </c>
      <c r="D27" s="63">
        <v>60.1</v>
      </c>
      <c r="E27" s="63">
        <v>0.6</v>
      </c>
      <c r="F27" s="63">
        <v>-0.6</v>
      </c>
      <c r="G27" s="63">
        <v>-0.9</v>
      </c>
      <c r="H27" s="63" t="s">
        <v>431</v>
      </c>
      <c r="I27" s="64" t="s">
        <v>431</v>
      </c>
    </row>
    <row r="28" spans="1:9" x14ac:dyDescent="0.25">
      <c r="A28" s="14"/>
      <c r="B28" s="22"/>
      <c r="C28" s="62"/>
      <c r="D28" s="63"/>
      <c r="E28" s="63"/>
      <c r="F28" s="63"/>
      <c r="G28" s="63"/>
      <c r="H28" s="63"/>
      <c r="I28" s="64"/>
    </row>
    <row r="29" spans="1:9" x14ac:dyDescent="0.25">
      <c r="A29" s="26" t="s">
        <v>94</v>
      </c>
      <c r="B29" s="27"/>
      <c r="C29" s="62"/>
      <c r="D29" s="63"/>
      <c r="E29" s="63"/>
      <c r="F29" s="63"/>
      <c r="G29" s="63"/>
      <c r="H29" s="63"/>
      <c r="I29" s="64"/>
    </row>
    <row r="30" spans="1:9" x14ac:dyDescent="0.25">
      <c r="A30" s="55" t="s">
        <v>378</v>
      </c>
      <c r="B30" s="56" t="str">
        <f>VLOOKUP(A30,'t001-eng'!A:B,2,0)</f>
        <v>인구</v>
      </c>
      <c r="C30" s="62">
        <v>914.3</v>
      </c>
      <c r="D30" s="63">
        <v>915.4</v>
      </c>
      <c r="E30" s="63" t="s">
        <v>431</v>
      </c>
      <c r="F30" s="63">
        <v>1.1000000000000001</v>
      </c>
      <c r="G30" s="63">
        <v>7.7</v>
      </c>
      <c r="H30" s="63">
        <v>0.1</v>
      </c>
      <c r="I30" s="64">
        <v>0.8</v>
      </c>
    </row>
    <row r="31" spans="1:9" x14ac:dyDescent="0.25">
      <c r="A31" s="68" t="s">
        <v>379</v>
      </c>
      <c r="B31" s="69" t="str">
        <f>VLOOKUP(A31,'t001-eng'!A:B,2,0)</f>
        <v>경제활동인구</v>
      </c>
      <c r="C31" s="62">
        <v>560.5</v>
      </c>
      <c r="D31" s="63">
        <v>560.29999999999995</v>
      </c>
      <c r="E31" s="63">
        <v>3.2</v>
      </c>
      <c r="F31" s="63">
        <v>-0.2</v>
      </c>
      <c r="G31" s="63">
        <v>3.4</v>
      </c>
      <c r="H31" s="63">
        <v>0</v>
      </c>
      <c r="I31" s="64">
        <v>0.6</v>
      </c>
    </row>
    <row r="32" spans="1:9" x14ac:dyDescent="0.25">
      <c r="A32" s="70" t="s">
        <v>3</v>
      </c>
      <c r="B32" s="71" t="str">
        <f>VLOOKUP(A32,'t001-eng'!A:B,2,0)</f>
        <v>취업인구</v>
      </c>
      <c r="C32" s="62">
        <v>524.1</v>
      </c>
      <c r="D32" s="63">
        <v>525.4</v>
      </c>
      <c r="E32" s="63">
        <v>3.2</v>
      </c>
      <c r="F32" s="63">
        <v>1.3</v>
      </c>
      <c r="G32" s="63">
        <v>3.8</v>
      </c>
      <c r="H32" s="63">
        <v>0.2</v>
      </c>
      <c r="I32" s="64">
        <v>0.7</v>
      </c>
    </row>
    <row r="33" spans="1:9" x14ac:dyDescent="0.25">
      <c r="A33" s="72" t="s">
        <v>4</v>
      </c>
      <c r="B33" s="73" t="str">
        <f>VLOOKUP(A33,'t001-eng'!A:B,2,0)</f>
        <v>전일제 취업인구</v>
      </c>
      <c r="C33" s="62">
        <v>434.4</v>
      </c>
      <c r="D33" s="63">
        <v>436.5</v>
      </c>
      <c r="E33" s="63">
        <v>4.2</v>
      </c>
      <c r="F33" s="63">
        <v>2.1</v>
      </c>
      <c r="G33" s="63">
        <v>2.5</v>
      </c>
      <c r="H33" s="63">
        <v>0.5</v>
      </c>
      <c r="I33" s="64">
        <v>0.6</v>
      </c>
    </row>
    <row r="34" spans="1:9" x14ac:dyDescent="0.25">
      <c r="A34" s="72" t="s">
        <v>5</v>
      </c>
      <c r="B34" s="73" t="str">
        <f>VLOOKUP(A34,'t001-eng'!A:B,2,0)</f>
        <v>파트타임 취업인구</v>
      </c>
      <c r="C34" s="62">
        <v>89.7</v>
      </c>
      <c r="D34" s="63">
        <v>88.9</v>
      </c>
      <c r="E34" s="63">
        <v>3.6</v>
      </c>
      <c r="F34" s="63">
        <v>-0.8</v>
      </c>
      <c r="G34" s="63">
        <v>1.3</v>
      </c>
      <c r="H34" s="63">
        <v>-0.9</v>
      </c>
      <c r="I34" s="64">
        <v>1.5</v>
      </c>
    </row>
    <row r="35" spans="1:9" x14ac:dyDescent="0.25">
      <c r="A35" s="70" t="s">
        <v>380</v>
      </c>
      <c r="B35" s="71" t="str">
        <f>VLOOKUP(A35,'t001-eng'!A:B,2,0)</f>
        <v>실업인구</v>
      </c>
      <c r="C35" s="62">
        <v>36.4</v>
      </c>
      <c r="D35" s="63">
        <v>34.799999999999997</v>
      </c>
      <c r="E35" s="63">
        <v>2.6</v>
      </c>
      <c r="F35" s="63">
        <v>-1.6</v>
      </c>
      <c r="G35" s="63">
        <v>-0.5</v>
      </c>
      <c r="H35" s="63">
        <v>-4.4000000000000004</v>
      </c>
      <c r="I35" s="64">
        <v>-1.4</v>
      </c>
    </row>
    <row r="36" spans="1:9" x14ac:dyDescent="0.25">
      <c r="A36" s="55" t="s">
        <v>381</v>
      </c>
      <c r="B36" s="56" t="str">
        <f>VLOOKUP(A36,'t001-eng'!A:B,2,0)</f>
        <v>경제활동참가율</v>
      </c>
      <c r="C36" s="62">
        <v>61.3</v>
      </c>
      <c r="D36" s="63">
        <v>61.2</v>
      </c>
      <c r="E36" s="63">
        <v>0.3</v>
      </c>
      <c r="F36" s="63">
        <v>-0.1</v>
      </c>
      <c r="G36" s="63">
        <v>-0.2</v>
      </c>
      <c r="H36" s="63" t="s">
        <v>431</v>
      </c>
      <c r="I36" s="64" t="s">
        <v>431</v>
      </c>
    </row>
    <row r="37" spans="1:9" x14ac:dyDescent="0.25">
      <c r="A37" s="55" t="s">
        <v>382</v>
      </c>
      <c r="B37" s="56" t="str">
        <f>VLOOKUP(A37,'t001-eng'!A:B,2,0)</f>
        <v>실업률</v>
      </c>
      <c r="C37" s="62">
        <v>6.5</v>
      </c>
      <c r="D37" s="63">
        <v>6.2</v>
      </c>
      <c r="E37" s="63">
        <v>0.4</v>
      </c>
      <c r="F37" s="63">
        <v>-0.3</v>
      </c>
      <c r="G37" s="63">
        <v>-0.1</v>
      </c>
      <c r="H37" s="63" t="s">
        <v>431</v>
      </c>
      <c r="I37" s="64" t="s">
        <v>431</v>
      </c>
    </row>
    <row r="38" spans="1:9" x14ac:dyDescent="0.25">
      <c r="A38" s="55" t="s">
        <v>383</v>
      </c>
      <c r="B38" s="56" t="str">
        <f>VLOOKUP(A38,'t001-eng'!A:B,2,0)</f>
        <v>고용률</v>
      </c>
      <c r="C38" s="62">
        <v>57.3</v>
      </c>
      <c r="D38" s="63">
        <v>57.4</v>
      </c>
      <c r="E38" s="63">
        <v>0.3</v>
      </c>
      <c r="F38" s="63">
        <v>0.1</v>
      </c>
      <c r="G38" s="63">
        <v>-0.1</v>
      </c>
      <c r="H38" s="63" t="s">
        <v>431</v>
      </c>
      <c r="I38" s="64" t="s">
        <v>431</v>
      </c>
    </row>
    <row r="39" spans="1:9" x14ac:dyDescent="0.25">
      <c r="A39" s="14"/>
      <c r="B39" s="22"/>
      <c r="C39" s="62"/>
      <c r="D39" s="63"/>
      <c r="E39" s="63"/>
      <c r="F39" s="63"/>
      <c r="G39" s="63"/>
      <c r="H39" s="63"/>
      <c r="I39" s="64"/>
    </row>
    <row r="40" spans="1:9" x14ac:dyDescent="0.25">
      <c r="A40" s="26" t="s">
        <v>90</v>
      </c>
      <c r="B40" s="27"/>
      <c r="C40" s="62"/>
      <c r="D40" s="63"/>
      <c r="E40" s="63"/>
      <c r="F40" s="63"/>
      <c r="G40" s="63"/>
      <c r="H40" s="63"/>
      <c r="I40" s="64"/>
    </row>
    <row r="41" spans="1:9" x14ac:dyDescent="0.25">
      <c r="A41" s="55" t="s">
        <v>378</v>
      </c>
      <c r="B41" s="56" t="str">
        <f>VLOOKUP(A41,'t001-eng'!A:B,2,0)</f>
        <v>인구</v>
      </c>
      <c r="C41" s="62">
        <v>721.7</v>
      </c>
      <c r="D41" s="63">
        <v>722.5</v>
      </c>
      <c r="E41" s="63" t="s">
        <v>431</v>
      </c>
      <c r="F41" s="63">
        <v>0.8</v>
      </c>
      <c r="G41" s="63">
        <v>7.2</v>
      </c>
      <c r="H41" s="63">
        <v>0.1</v>
      </c>
      <c r="I41" s="64">
        <v>1</v>
      </c>
    </row>
    <row r="42" spans="1:9" x14ac:dyDescent="0.25">
      <c r="A42" s="68" t="s">
        <v>379</v>
      </c>
      <c r="B42" s="69" t="str">
        <f>VLOOKUP(A42,'t001-eng'!A:B,2,0)</f>
        <v>경제활동인구</v>
      </c>
      <c r="C42" s="62">
        <v>434.6</v>
      </c>
      <c r="D42" s="63">
        <v>441.6</v>
      </c>
      <c r="E42" s="63">
        <v>2.4</v>
      </c>
      <c r="F42" s="63">
        <v>7</v>
      </c>
      <c r="G42" s="63">
        <v>12.8</v>
      </c>
      <c r="H42" s="63">
        <v>1.6</v>
      </c>
      <c r="I42" s="64">
        <v>3</v>
      </c>
    </row>
    <row r="43" spans="1:9" x14ac:dyDescent="0.25">
      <c r="A43" s="70" t="s">
        <v>3</v>
      </c>
      <c r="B43" s="71" t="str">
        <f>VLOOKUP(A43,'t001-eng'!A:B,2,0)</f>
        <v>취업인구</v>
      </c>
      <c r="C43" s="62">
        <v>401.2</v>
      </c>
      <c r="D43" s="63">
        <v>405.9</v>
      </c>
      <c r="E43" s="63">
        <v>2.4</v>
      </c>
      <c r="F43" s="63">
        <v>4.7</v>
      </c>
      <c r="G43" s="63">
        <v>5.6</v>
      </c>
      <c r="H43" s="63">
        <v>1.2</v>
      </c>
      <c r="I43" s="64">
        <v>1.4</v>
      </c>
    </row>
    <row r="44" spans="1:9" x14ac:dyDescent="0.25">
      <c r="A44" s="72" t="s">
        <v>4</v>
      </c>
      <c r="B44" s="73" t="str">
        <f>VLOOKUP(A44,'t001-eng'!A:B,2,0)</f>
        <v>전일제 취업인구</v>
      </c>
      <c r="C44" s="62">
        <v>340.2</v>
      </c>
      <c r="D44" s="63">
        <v>343</v>
      </c>
      <c r="E44" s="63">
        <v>3</v>
      </c>
      <c r="F44" s="63">
        <v>2.8</v>
      </c>
      <c r="G44" s="63">
        <v>5.6</v>
      </c>
      <c r="H44" s="63">
        <v>0.8</v>
      </c>
      <c r="I44" s="64">
        <v>1.7</v>
      </c>
    </row>
    <row r="45" spans="1:9" x14ac:dyDescent="0.25">
      <c r="A45" s="72" t="s">
        <v>5</v>
      </c>
      <c r="B45" s="73" t="str">
        <f>VLOOKUP(A45,'t001-eng'!A:B,2,0)</f>
        <v>파트타임 취업인구</v>
      </c>
      <c r="C45" s="62">
        <v>61.1</v>
      </c>
      <c r="D45" s="63">
        <v>63</v>
      </c>
      <c r="E45" s="63">
        <v>2.5</v>
      </c>
      <c r="F45" s="63">
        <v>1.9</v>
      </c>
      <c r="G45" s="63">
        <v>0.1</v>
      </c>
      <c r="H45" s="63">
        <v>3.1</v>
      </c>
      <c r="I45" s="64">
        <v>0.2</v>
      </c>
    </row>
    <row r="46" spans="1:9" x14ac:dyDescent="0.25">
      <c r="A46" s="70" t="s">
        <v>380</v>
      </c>
      <c r="B46" s="71" t="str">
        <f>VLOOKUP(A46,'t001-eng'!A:B,2,0)</f>
        <v>실업인구</v>
      </c>
      <c r="C46" s="62">
        <v>33.4</v>
      </c>
      <c r="D46" s="63">
        <v>35.700000000000003</v>
      </c>
      <c r="E46" s="63">
        <v>2</v>
      </c>
      <c r="F46" s="63">
        <v>2.2999999999999998</v>
      </c>
      <c r="G46" s="63">
        <v>7.2</v>
      </c>
      <c r="H46" s="63">
        <v>6.9</v>
      </c>
      <c r="I46" s="64">
        <v>25.3</v>
      </c>
    </row>
    <row r="47" spans="1:9" x14ac:dyDescent="0.25">
      <c r="A47" s="55" t="s">
        <v>381</v>
      </c>
      <c r="B47" s="56" t="str">
        <f>VLOOKUP(A47,'t001-eng'!A:B,2,0)</f>
        <v>경제활동참가율</v>
      </c>
      <c r="C47" s="62">
        <v>60.2</v>
      </c>
      <c r="D47" s="63">
        <v>61.1</v>
      </c>
      <c r="E47" s="63">
        <v>0.3</v>
      </c>
      <c r="F47" s="63">
        <v>0.9</v>
      </c>
      <c r="G47" s="63">
        <v>1.2</v>
      </c>
      <c r="H47" s="63" t="s">
        <v>431</v>
      </c>
      <c r="I47" s="64" t="s">
        <v>431</v>
      </c>
    </row>
    <row r="48" spans="1:9" x14ac:dyDescent="0.25">
      <c r="A48" s="55" t="s">
        <v>382</v>
      </c>
      <c r="B48" s="56" t="str">
        <f>VLOOKUP(A48,'t001-eng'!A:B,2,0)</f>
        <v>실업률</v>
      </c>
      <c r="C48" s="62">
        <v>7.7</v>
      </c>
      <c r="D48" s="63">
        <v>8.1</v>
      </c>
      <c r="E48" s="63">
        <v>0.4</v>
      </c>
      <c r="F48" s="63">
        <v>0.4</v>
      </c>
      <c r="G48" s="63">
        <v>1.5</v>
      </c>
      <c r="H48" s="63" t="s">
        <v>431</v>
      </c>
      <c r="I48" s="64" t="s">
        <v>431</v>
      </c>
    </row>
    <row r="49" spans="1:9" x14ac:dyDescent="0.25">
      <c r="A49" s="55" t="s">
        <v>383</v>
      </c>
      <c r="B49" s="56" t="str">
        <f>VLOOKUP(A49,'t001-eng'!A:B,2,0)</f>
        <v>고용률</v>
      </c>
      <c r="C49" s="62">
        <v>55.6</v>
      </c>
      <c r="D49" s="63">
        <v>56.2</v>
      </c>
      <c r="E49" s="63">
        <v>0.3</v>
      </c>
      <c r="F49" s="63">
        <v>0.6</v>
      </c>
      <c r="G49" s="63">
        <v>0.2</v>
      </c>
      <c r="H49" s="63" t="s">
        <v>431</v>
      </c>
      <c r="I49" s="64" t="s">
        <v>431</v>
      </c>
    </row>
    <row r="50" spans="1:9" x14ac:dyDescent="0.25">
      <c r="A50" s="14"/>
      <c r="B50" s="22"/>
      <c r="C50" s="62"/>
      <c r="D50" s="63"/>
      <c r="E50" s="63"/>
      <c r="F50" s="63"/>
      <c r="G50" s="63"/>
      <c r="H50" s="63"/>
      <c r="I50" s="64"/>
    </row>
    <row r="51" spans="1:9" x14ac:dyDescent="0.25">
      <c r="A51" s="26" t="s">
        <v>86</v>
      </c>
      <c r="B51" s="27"/>
      <c r="C51" s="62"/>
      <c r="D51" s="63"/>
      <c r="E51" s="63"/>
      <c r="F51" s="63"/>
      <c r="G51" s="63"/>
      <c r="H51" s="63"/>
      <c r="I51" s="64"/>
    </row>
    <row r="52" spans="1:9" x14ac:dyDescent="0.25">
      <c r="A52" s="55" t="s">
        <v>378</v>
      </c>
      <c r="B52" s="56" t="str">
        <f>VLOOKUP(A52,'t001-eng'!A:B,2,0)</f>
        <v>인구</v>
      </c>
      <c r="C52" s="62">
        <v>7600.3</v>
      </c>
      <c r="D52" s="63">
        <v>7601.7</v>
      </c>
      <c r="E52" s="63" t="s">
        <v>431</v>
      </c>
      <c r="F52" s="63">
        <v>1.4</v>
      </c>
      <c r="G52" s="63">
        <v>119.9</v>
      </c>
      <c r="H52" s="63">
        <v>0</v>
      </c>
      <c r="I52" s="64">
        <v>1.6</v>
      </c>
    </row>
    <row r="53" spans="1:9" x14ac:dyDescent="0.25">
      <c r="A53" s="68" t="s">
        <v>379</v>
      </c>
      <c r="B53" s="69" t="str">
        <f>VLOOKUP(A53,'t001-eng'!A:B,2,0)</f>
        <v>경제활동인구</v>
      </c>
      <c r="C53" s="62">
        <v>4939.8999999999996</v>
      </c>
      <c r="D53" s="63">
        <v>4921.3</v>
      </c>
      <c r="E53" s="63">
        <v>15.5</v>
      </c>
      <c r="F53" s="63">
        <v>-18.600000000000001</v>
      </c>
      <c r="G53" s="63">
        <v>75.5</v>
      </c>
      <c r="H53" s="63">
        <v>-0.4</v>
      </c>
      <c r="I53" s="64">
        <v>1.6</v>
      </c>
    </row>
    <row r="54" spans="1:9" x14ac:dyDescent="0.25">
      <c r="A54" s="70" t="s">
        <v>3</v>
      </c>
      <c r="B54" s="71" t="str">
        <f>VLOOKUP(A54,'t001-eng'!A:B,2,0)</f>
        <v>취업인구</v>
      </c>
      <c r="C54" s="62">
        <v>4644.5</v>
      </c>
      <c r="D54" s="63">
        <v>4639.8</v>
      </c>
      <c r="E54" s="63">
        <v>15.3</v>
      </c>
      <c r="F54" s="63">
        <v>-4.7</v>
      </c>
      <c r="G54" s="63">
        <v>59.8</v>
      </c>
      <c r="H54" s="63">
        <v>-0.1</v>
      </c>
      <c r="I54" s="64">
        <v>1.3</v>
      </c>
    </row>
    <row r="55" spans="1:9" x14ac:dyDescent="0.25">
      <c r="A55" s="72" t="s">
        <v>4</v>
      </c>
      <c r="B55" s="73" t="str">
        <f>VLOOKUP(A55,'t001-eng'!A:B,2,0)</f>
        <v>전일제 취업인구</v>
      </c>
      <c r="C55" s="62">
        <v>3773.1</v>
      </c>
      <c r="D55" s="63">
        <v>3794.5</v>
      </c>
      <c r="E55" s="63">
        <v>20.2</v>
      </c>
      <c r="F55" s="63">
        <v>21.4</v>
      </c>
      <c r="G55" s="63">
        <v>41.7</v>
      </c>
      <c r="H55" s="63">
        <v>0.6</v>
      </c>
      <c r="I55" s="64">
        <v>1.1000000000000001</v>
      </c>
    </row>
    <row r="56" spans="1:9" x14ac:dyDescent="0.25">
      <c r="A56" s="72" t="s">
        <v>5</v>
      </c>
      <c r="B56" s="73" t="str">
        <f>VLOOKUP(A56,'t001-eng'!A:B,2,0)</f>
        <v>파트타임 취업인구</v>
      </c>
      <c r="C56" s="62">
        <v>871.4</v>
      </c>
      <c r="D56" s="63">
        <v>845.4</v>
      </c>
      <c r="E56" s="63">
        <v>18.5</v>
      </c>
      <c r="F56" s="63">
        <v>-26</v>
      </c>
      <c r="G56" s="63">
        <v>18.2</v>
      </c>
      <c r="H56" s="63">
        <v>-3</v>
      </c>
      <c r="I56" s="64">
        <v>2.2000000000000002</v>
      </c>
    </row>
    <row r="57" spans="1:9" x14ac:dyDescent="0.25">
      <c r="A57" s="70" t="s">
        <v>380</v>
      </c>
      <c r="B57" s="71" t="str">
        <f>VLOOKUP(A57,'t001-eng'!A:B,2,0)</f>
        <v>실업인구</v>
      </c>
      <c r="C57" s="62">
        <v>295.39999999999998</v>
      </c>
      <c r="D57" s="63">
        <v>281.5</v>
      </c>
      <c r="E57" s="63">
        <v>12.8</v>
      </c>
      <c r="F57" s="63">
        <v>-13.9</v>
      </c>
      <c r="G57" s="63">
        <v>15.8</v>
      </c>
      <c r="H57" s="63">
        <v>-4.7</v>
      </c>
      <c r="I57" s="64">
        <v>5.9</v>
      </c>
    </row>
    <row r="58" spans="1:9" x14ac:dyDescent="0.25">
      <c r="A58" s="55" t="s">
        <v>381</v>
      </c>
      <c r="B58" s="56" t="str">
        <f>VLOOKUP(A58,'t001-eng'!A:B,2,0)</f>
        <v>경제활동참가율</v>
      </c>
      <c r="C58" s="62">
        <v>65</v>
      </c>
      <c r="D58" s="63">
        <v>64.7</v>
      </c>
      <c r="E58" s="63">
        <v>0.2</v>
      </c>
      <c r="F58" s="63">
        <v>-0.3</v>
      </c>
      <c r="G58" s="63">
        <v>-0.1</v>
      </c>
      <c r="H58" s="63" t="s">
        <v>431</v>
      </c>
      <c r="I58" s="64" t="s">
        <v>431</v>
      </c>
    </row>
    <row r="59" spans="1:9" x14ac:dyDescent="0.25">
      <c r="A59" s="55" t="s">
        <v>382</v>
      </c>
      <c r="B59" s="56" t="str">
        <f>VLOOKUP(A59,'t001-eng'!A:B,2,0)</f>
        <v>실업률</v>
      </c>
      <c r="C59" s="62">
        <v>6</v>
      </c>
      <c r="D59" s="63">
        <v>5.7</v>
      </c>
      <c r="E59" s="63">
        <v>0.3</v>
      </c>
      <c r="F59" s="63">
        <v>-0.3</v>
      </c>
      <c r="G59" s="63">
        <v>0.2</v>
      </c>
      <c r="H59" s="63" t="s">
        <v>431</v>
      </c>
      <c r="I59" s="64" t="s">
        <v>431</v>
      </c>
    </row>
    <row r="60" spans="1:9" x14ac:dyDescent="0.25">
      <c r="A60" s="55" t="s">
        <v>383</v>
      </c>
      <c r="B60" s="56" t="str">
        <f>VLOOKUP(A60,'t001-eng'!A:B,2,0)</f>
        <v>고용률</v>
      </c>
      <c r="C60" s="62">
        <v>61.1</v>
      </c>
      <c r="D60" s="63">
        <v>61</v>
      </c>
      <c r="E60" s="63">
        <v>0.2</v>
      </c>
      <c r="F60" s="63">
        <v>-0.1</v>
      </c>
      <c r="G60" s="63">
        <v>-0.2</v>
      </c>
      <c r="H60" s="63" t="s">
        <v>431</v>
      </c>
      <c r="I60" s="64" t="s">
        <v>431</v>
      </c>
    </row>
    <row r="61" spans="1:9" x14ac:dyDescent="0.25">
      <c r="A61" s="14"/>
      <c r="B61" s="22"/>
      <c r="C61" s="62"/>
      <c r="D61" s="63"/>
      <c r="E61" s="63"/>
      <c r="F61" s="63"/>
      <c r="G61" s="63"/>
      <c r="H61" s="63"/>
      <c r="I61" s="64"/>
    </row>
    <row r="62" spans="1:9" x14ac:dyDescent="0.25">
      <c r="A62" s="26" t="s">
        <v>73</v>
      </c>
      <c r="B62" s="27"/>
      <c r="C62" s="62"/>
      <c r="D62" s="63"/>
      <c r="E62" s="63"/>
      <c r="F62" s="63"/>
      <c r="G62" s="63"/>
      <c r="H62" s="63"/>
      <c r="I62" s="64"/>
    </row>
    <row r="63" spans="1:9" x14ac:dyDescent="0.25">
      <c r="A63" s="55" t="s">
        <v>378</v>
      </c>
      <c r="B63" s="56" t="str">
        <f>VLOOKUP(A63,'t001-eng'!A:B,2,0)</f>
        <v>인구</v>
      </c>
      <c r="C63" s="62">
        <v>13722.8</v>
      </c>
      <c r="D63" s="63">
        <v>13732.8</v>
      </c>
      <c r="E63" s="63" t="s">
        <v>431</v>
      </c>
      <c r="F63" s="63">
        <v>10</v>
      </c>
      <c r="G63" s="63">
        <v>206</v>
      </c>
      <c r="H63" s="63">
        <v>0.1</v>
      </c>
      <c r="I63" s="64">
        <v>1.5</v>
      </c>
    </row>
    <row r="64" spans="1:9" x14ac:dyDescent="0.25">
      <c r="A64" s="68" t="s">
        <v>379</v>
      </c>
      <c r="B64" s="69" t="str">
        <f>VLOOKUP(A64,'t001-eng'!A:B,2,0)</f>
        <v>경제활동인구</v>
      </c>
      <c r="C64" s="62">
        <v>8876.4</v>
      </c>
      <c r="D64" s="63">
        <v>8905.7000000000007</v>
      </c>
      <c r="E64" s="63">
        <v>22.3</v>
      </c>
      <c r="F64" s="63">
        <v>29.3</v>
      </c>
      <c r="G64" s="63">
        <v>85.2</v>
      </c>
      <c r="H64" s="63">
        <v>0.3</v>
      </c>
      <c r="I64" s="64">
        <v>1</v>
      </c>
    </row>
    <row r="65" spans="1:9" x14ac:dyDescent="0.25">
      <c r="A65" s="70" t="s">
        <v>3</v>
      </c>
      <c r="B65" s="71" t="str">
        <f>VLOOKUP(A65,'t001-eng'!A:B,2,0)</f>
        <v>취업인구</v>
      </c>
      <c r="C65" s="62">
        <v>8191</v>
      </c>
      <c r="D65" s="63">
        <v>8199.7999999999993</v>
      </c>
      <c r="E65" s="63">
        <v>21.4</v>
      </c>
      <c r="F65" s="63">
        <v>8.8000000000000007</v>
      </c>
      <c r="G65" s="63">
        <v>2.2000000000000002</v>
      </c>
      <c r="H65" s="63">
        <v>0.1</v>
      </c>
      <c r="I65" s="64">
        <v>0</v>
      </c>
    </row>
    <row r="66" spans="1:9" x14ac:dyDescent="0.25">
      <c r="A66" s="72" t="s">
        <v>4</v>
      </c>
      <c r="B66" s="73" t="str">
        <f>VLOOKUP(A66,'t001-eng'!A:B,2,0)</f>
        <v>전일제 취업인구</v>
      </c>
      <c r="C66" s="62">
        <v>6744.5</v>
      </c>
      <c r="D66" s="63">
        <v>6789.2</v>
      </c>
      <c r="E66" s="63">
        <v>28.4</v>
      </c>
      <c r="F66" s="63">
        <v>44.7</v>
      </c>
      <c r="G66" s="63">
        <v>35.799999999999997</v>
      </c>
      <c r="H66" s="63">
        <v>0.7</v>
      </c>
      <c r="I66" s="64">
        <v>0.5</v>
      </c>
    </row>
    <row r="67" spans="1:9" x14ac:dyDescent="0.25">
      <c r="A67" s="72" t="s">
        <v>5</v>
      </c>
      <c r="B67" s="73" t="str">
        <f>VLOOKUP(A67,'t001-eng'!A:B,2,0)</f>
        <v>파트타임 취업인구</v>
      </c>
      <c r="C67" s="62">
        <v>1446.6</v>
      </c>
      <c r="D67" s="63">
        <v>1410.5</v>
      </c>
      <c r="E67" s="63">
        <v>26.1</v>
      </c>
      <c r="F67" s="63">
        <v>-36.1</v>
      </c>
      <c r="G67" s="63">
        <v>-33.700000000000003</v>
      </c>
      <c r="H67" s="63">
        <v>-2.5</v>
      </c>
      <c r="I67" s="64">
        <v>-2.2999999999999998</v>
      </c>
    </row>
    <row r="68" spans="1:9" x14ac:dyDescent="0.25">
      <c r="A68" s="70" t="s">
        <v>380</v>
      </c>
      <c r="B68" s="71" t="str">
        <f>VLOOKUP(A68,'t001-eng'!A:B,2,0)</f>
        <v>실업인구</v>
      </c>
      <c r="C68" s="62">
        <v>685.4</v>
      </c>
      <c r="D68" s="63">
        <v>705.9</v>
      </c>
      <c r="E68" s="63">
        <v>18.8</v>
      </c>
      <c r="F68" s="63">
        <v>20.5</v>
      </c>
      <c r="G68" s="63">
        <v>83</v>
      </c>
      <c r="H68" s="63">
        <v>3</v>
      </c>
      <c r="I68" s="64">
        <v>13.3</v>
      </c>
    </row>
    <row r="69" spans="1:9" x14ac:dyDescent="0.25">
      <c r="A69" s="55" t="s">
        <v>381</v>
      </c>
      <c r="B69" s="56" t="str">
        <f>VLOOKUP(A69,'t001-eng'!A:B,2,0)</f>
        <v>경제활동참가율</v>
      </c>
      <c r="C69" s="62">
        <v>64.7</v>
      </c>
      <c r="D69" s="63">
        <v>64.8</v>
      </c>
      <c r="E69" s="63">
        <v>0.2</v>
      </c>
      <c r="F69" s="63">
        <v>0.1</v>
      </c>
      <c r="G69" s="63">
        <v>-0.4</v>
      </c>
      <c r="H69" s="63" t="s">
        <v>431</v>
      </c>
      <c r="I69" s="64" t="s">
        <v>431</v>
      </c>
    </row>
    <row r="70" spans="1:9" x14ac:dyDescent="0.25">
      <c r="A70" s="55" t="s">
        <v>382</v>
      </c>
      <c r="B70" s="56" t="str">
        <f>VLOOKUP(A70,'t001-eng'!A:B,2,0)</f>
        <v>실업률</v>
      </c>
      <c r="C70" s="62">
        <v>7.7</v>
      </c>
      <c r="D70" s="63">
        <v>7.9</v>
      </c>
      <c r="E70" s="63">
        <v>0.2</v>
      </c>
      <c r="F70" s="63">
        <v>0.2</v>
      </c>
      <c r="G70" s="63">
        <v>0.8</v>
      </c>
      <c r="H70" s="63" t="s">
        <v>431</v>
      </c>
      <c r="I70" s="64" t="s">
        <v>431</v>
      </c>
    </row>
    <row r="71" spans="1:9" x14ac:dyDescent="0.25">
      <c r="A71" s="55" t="s">
        <v>383</v>
      </c>
      <c r="B71" s="56" t="str">
        <f>VLOOKUP(A71,'t001-eng'!A:B,2,0)</f>
        <v>고용률</v>
      </c>
      <c r="C71" s="62">
        <v>59.7</v>
      </c>
      <c r="D71" s="63">
        <v>59.7</v>
      </c>
      <c r="E71" s="63">
        <v>0.2</v>
      </c>
      <c r="F71" s="63">
        <v>0</v>
      </c>
      <c r="G71" s="63">
        <v>-0.9</v>
      </c>
      <c r="H71" s="63" t="s">
        <v>431</v>
      </c>
      <c r="I71" s="64" t="s">
        <v>431</v>
      </c>
    </row>
    <row r="72" spans="1:9" x14ac:dyDescent="0.25">
      <c r="A72" s="14"/>
      <c r="B72" s="22"/>
      <c r="C72" s="62"/>
      <c r="D72" s="63"/>
      <c r="E72" s="63"/>
      <c r="F72" s="63"/>
      <c r="G72" s="63"/>
      <c r="H72" s="63"/>
      <c r="I72" s="64"/>
    </row>
    <row r="73" spans="1:9" x14ac:dyDescent="0.25">
      <c r="A73" s="26" t="s">
        <v>55</v>
      </c>
      <c r="B73" s="27"/>
      <c r="C73" s="62"/>
      <c r="D73" s="63"/>
      <c r="E73" s="63"/>
      <c r="F73" s="63"/>
      <c r="G73" s="63"/>
      <c r="H73" s="63"/>
      <c r="I73" s="64"/>
    </row>
    <row r="74" spans="1:9" x14ac:dyDescent="0.25">
      <c r="A74" s="55" t="s">
        <v>378</v>
      </c>
      <c r="B74" s="56" t="str">
        <f>VLOOKUP(A74,'t001-eng'!A:B,2,0)</f>
        <v>인구</v>
      </c>
      <c r="C74" s="62">
        <v>1177.2</v>
      </c>
      <c r="D74" s="63">
        <v>1178.7</v>
      </c>
      <c r="E74" s="63" t="s">
        <v>431</v>
      </c>
      <c r="F74" s="63">
        <v>1.5</v>
      </c>
      <c r="G74" s="63">
        <v>20.9</v>
      </c>
      <c r="H74" s="63">
        <v>0.1</v>
      </c>
      <c r="I74" s="64">
        <v>1.8</v>
      </c>
    </row>
    <row r="75" spans="1:9" x14ac:dyDescent="0.25">
      <c r="A75" s="68" t="s">
        <v>379</v>
      </c>
      <c r="B75" s="69" t="str">
        <f>VLOOKUP(A75,'t001-eng'!A:B,2,0)</f>
        <v>경제활동인구</v>
      </c>
      <c r="C75" s="62">
        <v>781.1</v>
      </c>
      <c r="D75" s="63">
        <v>789</v>
      </c>
      <c r="E75" s="63">
        <v>3.5</v>
      </c>
      <c r="F75" s="63">
        <v>7.9</v>
      </c>
      <c r="G75" s="63">
        <v>14.3</v>
      </c>
      <c r="H75" s="63">
        <v>1</v>
      </c>
      <c r="I75" s="64">
        <v>1.8</v>
      </c>
    </row>
    <row r="76" spans="1:9" x14ac:dyDescent="0.25">
      <c r="A76" s="70" t="s">
        <v>3</v>
      </c>
      <c r="B76" s="71" t="str">
        <f>VLOOKUP(A76,'t001-eng'!A:B,2,0)</f>
        <v>취업인구</v>
      </c>
      <c r="C76" s="62">
        <v>736.2</v>
      </c>
      <c r="D76" s="63">
        <v>740.1</v>
      </c>
      <c r="E76" s="63">
        <v>3.5</v>
      </c>
      <c r="F76" s="63">
        <v>3.9</v>
      </c>
      <c r="G76" s="63">
        <v>9.1999999999999993</v>
      </c>
      <c r="H76" s="63">
        <v>0.5</v>
      </c>
      <c r="I76" s="64">
        <v>1.3</v>
      </c>
    </row>
    <row r="77" spans="1:9" x14ac:dyDescent="0.25">
      <c r="A77" s="72" t="s">
        <v>4</v>
      </c>
      <c r="B77" s="73" t="str">
        <f>VLOOKUP(A77,'t001-eng'!A:B,2,0)</f>
        <v>전일제 취업인구</v>
      </c>
      <c r="C77" s="62">
        <v>603.4</v>
      </c>
      <c r="D77" s="63">
        <v>614.5</v>
      </c>
      <c r="E77" s="63">
        <v>4.5</v>
      </c>
      <c r="F77" s="63">
        <v>11.1</v>
      </c>
      <c r="G77" s="63">
        <v>23.5</v>
      </c>
      <c r="H77" s="63">
        <v>1.8</v>
      </c>
      <c r="I77" s="64">
        <v>4</v>
      </c>
    </row>
    <row r="78" spans="1:9" x14ac:dyDescent="0.25">
      <c r="A78" s="72" t="s">
        <v>5</v>
      </c>
      <c r="B78" s="73" t="str">
        <f>VLOOKUP(A78,'t001-eng'!A:B,2,0)</f>
        <v>파트타임 취업인구</v>
      </c>
      <c r="C78" s="62">
        <v>132.80000000000001</v>
      </c>
      <c r="D78" s="63">
        <v>125.6</v>
      </c>
      <c r="E78" s="63">
        <v>4.3</v>
      </c>
      <c r="F78" s="63">
        <v>-7.2</v>
      </c>
      <c r="G78" s="63">
        <v>-14.3</v>
      </c>
      <c r="H78" s="63">
        <v>-5.4</v>
      </c>
      <c r="I78" s="64">
        <v>-10.199999999999999</v>
      </c>
    </row>
    <row r="79" spans="1:9" x14ac:dyDescent="0.25">
      <c r="A79" s="70" t="s">
        <v>380</v>
      </c>
      <c r="B79" s="71" t="str">
        <f>VLOOKUP(A79,'t001-eng'!A:B,2,0)</f>
        <v>실업인구</v>
      </c>
      <c r="C79" s="62">
        <v>44.9</v>
      </c>
      <c r="D79" s="63">
        <v>48.9</v>
      </c>
      <c r="E79" s="63">
        <v>3</v>
      </c>
      <c r="F79" s="63">
        <v>4</v>
      </c>
      <c r="G79" s="63">
        <v>5.0999999999999996</v>
      </c>
      <c r="H79" s="63">
        <v>8.9</v>
      </c>
      <c r="I79" s="64">
        <v>11.6</v>
      </c>
    </row>
    <row r="80" spans="1:9" x14ac:dyDescent="0.25">
      <c r="A80" s="55" t="s">
        <v>381</v>
      </c>
      <c r="B80" s="56" t="str">
        <f>VLOOKUP(A80,'t001-eng'!A:B,2,0)</f>
        <v>경제활동참가율</v>
      </c>
      <c r="C80" s="62">
        <v>66.400000000000006</v>
      </c>
      <c r="D80" s="63">
        <v>66.900000000000006</v>
      </c>
      <c r="E80" s="63">
        <v>0.3</v>
      </c>
      <c r="F80" s="63">
        <v>0.5</v>
      </c>
      <c r="G80" s="63">
        <v>0</v>
      </c>
      <c r="H80" s="63" t="s">
        <v>431</v>
      </c>
      <c r="I80" s="64" t="s">
        <v>431</v>
      </c>
    </row>
    <row r="81" spans="1:9" x14ac:dyDescent="0.25">
      <c r="A81" s="55" t="s">
        <v>382</v>
      </c>
      <c r="B81" s="56" t="str">
        <f>VLOOKUP(A81,'t001-eng'!A:B,2,0)</f>
        <v>실업률</v>
      </c>
      <c r="C81" s="62">
        <v>5.7</v>
      </c>
      <c r="D81" s="63">
        <v>6.2</v>
      </c>
      <c r="E81" s="63">
        <v>0.4</v>
      </c>
      <c r="F81" s="63">
        <v>0.5</v>
      </c>
      <c r="G81" s="63">
        <v>0.5</v>
      </c>
      <c r="H81" s="63" t="s">
        <v>431</v>
      </c>
      <c r="I81" s="64" t="s">
        <v>431</v>
      </c>
    </row>
    <row r="82" spans="1:9" x14ac:dyDescent="0.25">
      <c r="A82" s="55" t="s">
        <v>383</v>
      </c>
      <c r="B82" s="56" t="str">
        <f>VLOOKUP(A82,'t001-eng'!A:B,2,0)</f>
        <v>고용률</v>
      </c>
      <c r="C82" s="62">
        <v>62.5</v>
      </c>
      <c r="D82" s="63">
        <v>62.8</v>
      </c>
      <c r="E82" s="63">
        <v>0.3</v>
      </c>
      <c r="F82" s="63">
        <v>0.3</v>
      </c>
      <c r="G82" s="63">
        <v>-0.3</v>
      </c>
      <c r="H82" s="63" t="s">
        <v>431</v>
      </c>
      <c r="I82" s="64" t="s">
        <v>431</v>
      </c>
    </row>
    <row r="83" spans="1:9" x14ac:dyDescent="0.25">
      <c r="A83" s="14"/>
      <c r="B83" s="22"/>
      <c r="C83" s="62"/>
      <c r="D83" s="63"/>
      <c r="E83" s="63"/>
      <c r="F83" s="63"/>
      <c r="G83" s="63"/>
      <c r="H83" s="63"/>
      <c r="I83" s="64"/>
    </row>
    <row r="84" spans="1:9" x14ac:dyDescent="0.25">
      <c r="A84" s="26" t="s">
        <v>51</v>
      </c>
      <c r="B84" s="27"/>
      <c r="C84" s="62"/>
      <c r="D84" s="63"/>
      <c r="E84" s="63"/>
      <c r="F84" s="63"/>
      <c r="G84" s="63"/>
      <c r="H84" s="63"/>
      <c r="I84" s="64"/>
    </row>
    <row r="85" spans="1:9" x14ac:dyDescent="0.25">
      <c r="A85" s="55" t="s">
        <v>378</v>
      </c>
      <c r="B85" s="56" t="str">
        <f>VLOOKUP(A85,'t001-eng'!A:B,2,0)</f>
        <v>인구</v>
      </c>
      <c r="C85" s="62">
        <v>968</v>
      </c>
      <c r="D85" s="63">
        <v>969.4</v>
      </c>
      <c r="E85" s="63" t="s">
        <v>431</v>
      </c>
      <c r="F85" s="63">
        <v>1.4</v>
      </c>
      <c r="G85" s="63">
        <v>17.2</v>
      </c>
      <c r="H85" s="63">
        <v>0.1</v>
      </c>
      <c r="I85" s="64">
        <v>1.8</v>
      </c>
    </row>
    <row r="86" spans="1:9" x14ac:dyDescent="0.25">
      <c r="A86" s="68" t="s">
        <v>379</v>
      </c>
      <c r="B86" s="69" t="str">
        <f>VLOOKUP(A86,'t001-eng'!A:B,2,0)</f>
        <v>경제활동인구</v>
      </c>
      <c r="C86" s="62">
        <v>651.70000000000005</v>
      </c>
      <c r="D86" s="63">
        <v>659.9</v>
      </c>
      <c r="E86" s="63">
        <v>3</v>
      </c>
      <c r="F86" s="63">
        <v>8.1999999999999993</v>
      </c>
      <c r="G86" s="63">
        <v>16.899999999999999</v>
      </c>
      <c r="H86" s="63">
        <v>1.3</v>
      </c>
      <c r="I86" s="64">
        <v>2.6</v>
      </c>
    </row>
    <row r="87" spans="1:9" x14ac:dyDescent="0.25">
      <c r="A87" s="70" t="s">
        <v>3</v>
      </c>
      <c r="B87" s="71" t="str">
        <f>VLOOKUP(A87,'t001-eng'!A:B,2,0)</f>
        <v>취업인구</v>
      </c>
      <c r="C87" s="62">
        <v>621</v>
      </c>
      <c r="D87" s="63">
        <v>620.29999999999995</v>
      </c>
      <c r="E87" s="63">
        <v>3</v>
      </c>
      <c r="F87" s="63">
        <v>-0.7</v>
      </c>
      <c r="G87" s="63">
        <v>14.1</v>
      </c>
      <c r="H87" s="63">
        <v>-0.1</v>
      </c>
      <c r="I87" s="64">
        <v>2.2999999999999998</v>
      </c>
    </row>
    <row r="88" spans="1:9" x14ac:dyDescent="0.25">
      <c r="A88" s="72" t="s">
        <v>4</v>
      </c>
      <c r="B88" s="73" t="str">
        <f>VLOOKUP(A88,'t001-eng'!A:B,2,0)</f>
        <v>전일제 취업인구</v>
      </c>
      <c r="C88" s="62">
        <v>516.29999999999995</v>
      </c>
      <c r="D88" s="63">
        <v>518</v>
      </c>
      <c r="E88" s="63">
        <v>4.2</v>
      </c>
      <c r="F88" s="63">
        <v>1.7</v>
      </c>
      <c r="G88" s="63">
        <v>16.7</v>
      </c>
      <c r="H88" s="63">
        <v>0.3</v>
      </c>
      <c r="I88" s="64">
        <v>3.3</v>
      </c>
    </row>
    <row r="89" spans="1:9" x14ac:dyDescent="0.25">
      <c r="A89" s="72" t="s">
        <v>5</v>
      </c>
      <c r="B89" s="73" t="str">
        <f>VLOOKUP(A89,'t001-eng'!A:B,2,0)</f>
        <v>파트타임 취업인구</v>
      </c>
      <c r="C89" s="62">
        <v>104.7</v>
      </c>
      <c r="D89" s="63">
        <v>102.4</v>
      </c>
      <c r="E89" s="63">
        <v>3.7</v>
      </c>
      <c r="F89" s="63">
        <v>-2.2999999999999998</v>
      </c>
      <c r="G89" s="63">
        <v>-2.6</v>
      </c>
      <c r="H89" s="63">
        <v>-2.2000000000000002</v>
      </c>
      <c r="I89" s="64">
        <v>-2.5</v>
      </c>
    </row>
    <row r="90" spans="1:9" x14ac:dyDescent="0.25">
      <c r="A90" s="70" t="s">
        <v>380</v>
      </c>
      <c r="B90" s="71" t="str">
        <f>VLOOKUP(A90,'t001-eng'!A:B,2,0)</f>
        <v>실업인구</v>
      </c>
      <c r="C90" s="62">
        <v>30.7</v>
      </c>
      <c r="D90" s="63">
        <v>39.6</v>
      </c>
      <c r="E90" s="63">
        <v>2.2999999999999998</v>
      </c>
      <c r="F90" s="63">
        <v>8.9</v>
      </c>
      <c r="G90" s="63">
        <v>2.8</v>
      </c>
      <c r="H90" s="63">
        <v>29</v>
      </c>
      <c r="I90" s="64">
        <v>7.6</v>
      </c>
    </row>
    <row r="91" spans="1:9" x14ac:dyDescent="0.25">
      <c r="A91" s="55" t="s">
        <v>381</v>
      </c>
      <c r="B91" s="56" t="str">
        <f>VLOOKUP(A91,'t001-eng'!A:B,2,0)</f>
        <v>경제활동참가율</v>
      </c>
      <c r="C91" s="62">
        <v>67.3</v>
      </c>
      <c r="D91" s="63">
        <v>68.099999999999994</v>
      </c>
      <c r="E91" s="63">
        <v>0.3</v>
      </c>
      <c r="F91" s="63">
        <v>0.8</v>
      </c>
      <c r="G91" s="63">
        <v>0.6</v>
      </c>
      <c r="H91" s="63" t="s">
        <v>431</v>
      </c>
      <c r="I91" s="64" t="s">
        <v>431</v>
      </c>
    </row>
    <row r="92" spans="1:9" x14ac:dyDescent="0.25">
      <c r="A92" s="55" t="s">
        <v>382</v>
      </c>
      <c r="B92" s="56" t="str">
        <f>VLOOKUP(A92,'t001-eng'!A:B,2,0)</f>
        <v>실업률</v>
      </c>
      <c r="C92" s="62">
        <v>4.7</v>
      </c>
      <c r="D92" s="63">
        <v>6</v>
      </c>
      <c r="E92" s="63">
        <v>0.4</v>
      </c>
      <c r="F92" s="63">
        <v>1.3</v>
      </c>
      <c r="G92" s="63">
        <v>0.3</v>
      </c>
      <c r="H92" s="63" t="s">
        <v>431</v>
      </c>
      <c r="I92" s="64" t="s">
        <v>431</v>
      </c>
    </row>
    <row r="93" spans="1:9" x14ac:dyDescent="0.25">
      <c r="A93" s="55" t="s">
        <v>383</v>
      </c>
      <c r="B93" s="56" t="str">
        <f>VLOOKUP(A93,'t001-eng'!A:B,2,0)</f>
        <v>고용률</v>
      </c>
      <c r="C93" s="62">
        <v>64.2</v>
      </c>
      <c r="D93" s="63">
        <v>64</v>
      </c>
      <c r="E93" s="63">
        <v>0.3</v>
      </c>
      <c r="F93" s="63">
        <v>-0.2</v>
      </c>
      <c r="G93" s="63">
        <v>0.3</v>
      </c>
      <c r="H93" s="63" t="s">
        <v>431</v>
      </c>
      <c r="I93" s="64" t="s">
        <v>431</v>
      </c>
    </row>
    <row r="94" spans="1:9" x14ac:dyDescent="0.25">
      <c r="A94" s="14"/>
      <c r="B94" s="22"/>
      <c r="C94" s="62"/>
      <c r="D94" s="63"/>
      <c r="E94" s="63"/>
      <c r="F94" s="63"/>
      <c r="G94" s="63"/>
      <c r="H94" s="63"/>
      <c r="I94" s="64"/>
    </row>
    <row r="95" spans="1:9" x14ac:dyDescent="0.25">
      <c r="A95" s="26" t="s">
        <v>46</v>
      </c>
      <c r="B95" s="27"/>
      <c r="C95" s="62"/>
      <c r="D95" s="63"/>
      <c r="E95" s="63"/>
      <c r="F95" s="63"/>
      <c r="G95" s="63"/>
      <c r="H95" s="63"/>
      <c r="I95" s="64"/>
    </row>
    <row r="96" spans="1:9" x14ac:dyDescent="0.25">
      <c r="A96" s="55" t="s">
        <v>378</v>
      </c>
      <c r="B96" s="56" t="str">
        <f>VLOOKUP(A96,'t001-eng'!A:B,2,0)</f>
        <v>인구</v>
      </c>
      <c r="C96" s="62">
        <v>4067.5</v>
      </c>
      <c r="D96" s="63">
        <v>4076.7</v>
      </c>
      <c r="E96" s="63" t="s">
        <v>431</v>
      </c>
      <c r="F96" s="63">
        <v>9.1999999999999993</v>
      </c>
      <c r="G96" s="63">
        <v>120.5</v>
      </c>
      <c r="H96" s="63">
        <v>0.2</v>
      </c>
      <c r="I96" s="64">
        <v>3</v>
      </c>
    </row>
    <row r="97" spans="1:9" x14ac:dyDescent="0.25">
      <c r="A97" s="68" t="s">
        <v>379</v>
      </c>
      <c r="B97" s="69" t="str">
        <f>VLOOKUP(A97,'t001-eng'!A:B,2,0)</f>
        <v>경제활동인구</v>
      </c>
      <c r="C97" s="62">
        <v>2798.5</v>
      </c>
      <c r="D97" s="63">
        <v>2825.2</v>
      </c>
      <c r="E97" s="63">
        <v>12</v>
      </c>
      <c r="F97" s="63">
        <v>26.7</v>
      </c>
      <c r="G97" s="63">
        <v>109</v>
      </c>
      <c r="H97" s="63">
        <v>1</v>
      </c>
      <c r="I97" s="64">
        <v>4</v>
      </c>
    </row>
    <row r="98" spans="1:9" x14ac:dyDescent="0.25">
      <c r="A98" s="70" t="s">
        <v>3</v>
      </c>
      <c r="B98" s="71" t="str">
        <f>VLOOKUP(A98,'t001-eng'!A:B,2,0)</f>
        <v>취업인구</v>
      </c>
      <c r="C98" s="62">
        <v>2563.1</v>
      </c>
      <c r="D98" s="63">
        <v>2605.6</v>
      </c>
      <c r="E98" s="63">
        <v>11.9</v>
      </c>
      <c r="F98" s="63">
        <v>42.5</v>
      </c>
      <c r="G98" s="63">
        <v>95.5</v>
      </c>
      <c r="H98" s="63">
        <v>1.7</v>
      </c>
      <c r="I98" s="64">
        <v>3.8</v>
      </c>
    </row>
    <row r="99" spans="1:9" x14ac:dyDescent="0.25">
      <c r="A99" s="72" t="s">
        <v>4</v>
      </c>
      <c r="B99" s="73" t="str">
        <f>VLOOKUP(A99,'t001-eng'!A:B,2,0)</f>
        <v>전일제 취업인구</v>
      </c>
      <c r="C99" s="62">
        <v>2119.4</v>
      </c>
      <c r="D99" s="63">
        <v>2138.1999999999998</v>
      </c>
      <c r="E99" s="63">
        <v>16.3</v>
      </c>
      <c r="F99" s="63">
        <v>18.8</v>
      </c>
      <c r="G99" s="63">
        <v>81.400000000000006</v>
      </c>
      <c r="H99" s="63">
        <v>0.9</v>
      </c>
      <c r="I99" s="64">
        <v>4</v>
      </c>
    </row>
    <row r="100" spans="1:9" x14ac:dyDescent="0.25">
      <c r="A100" s="72" t="s">
        <v>5</v>
      </c>
      <c r="B100" s="73" t="str">
        <f>VLOOKUP(A100,'t001-eng'!A:B,2,0)</f>
        <v>파트타임 취업인구</v>
      </c>
      <c r="C100" s="62">
        <v>443.8</v>
      </c>
      <c r="D100" s="63">
        <v>467.3</v>
      </c>
      <c r="E100" s="63">
        <v>14.6</v>
      </c>
      <c r="F100" s="63">
        <v>23.5</v>
      </c>
      <c r="G100" s="63">
        <v>14</v>
      </c>
      <c r="H100" s="63">
        <v>5.3</v>
      </c>
      <c r="I100" s="64">
        <v>3.1</v>
      </c>
    </row>
    <row r="101" spans="1:9" x14ac:dyDescent="0.25">
      <c r="A101" s="70" t="s">
        <v>380</v>
      </c>
      <c r="B101" s="71" t="str">
        <f>VLOOKUP(A101,'t001-eng'!A:B,2,0)</f>
        <v>실업인구</v>
      </c>
      <c r="C101" s="62">
        <v>235.4</v>
      </c>
      <c r="D101" s="63">
        <v>219.6</v>
      </c>
      <c r="E101" s="63">
        <v>10.7</v>
      </c>
      <c r="F101" s="63">
        <v>-15.8</v>
      </c>
      <c r="G101" s="63">
        <v>13.4</v>
      </c>
      <c r="H101" s="63">
        <v>-6.7</v>
      </c>
      <c r="I101" s="64">
        <v>6.5</v>
      </c>
    </row>
    <row r="102" spans="1:9" x14ac:dyDescent="0.25">
      <c r="A102" s="55" t="s">
        <v>381</v>
      </c>
      <c r="B102" s="56" t="str">
        <f>VLOOKUP(A102,'t001-eng'!A:B,2,0)</f>
        <v>경제활동참가율</v>
      </c>
      <c r="C102" s="62">
        <v>68.8</v>
      </c>
      <c r="D102" s="63">
        <v>69.3</v>
      </c>
      <c r="E102" s="63">
        <v>0.3</v>
      </c>
      <c r="F102" s="63">
        <v>0.5</v>
      </c>
      <c r="G102" s="63">
        <v>0.6</v>
      </c>
      <c r="H102" s="63" t="s">
        <v>431</v>
      </c>
      <c r="I102" s="64" t="s">
        <v>431</v>
      </c>
    </row>
    <row r="103" spans="1:9" x14ac:dyDescent="0.25">
      <c r="A103" s="55" t="s">
        <v>382</v>
      </c>
      <c r="B103" s="56" t="str">
        <f>VLOOKUP(A103,'t001-eng'!A:B,2,0)</f>
        <v>실업률</v>
      </c>
      <c r="C103" s="62">
        <v>8.4</v>
      </c>
      <c r="D103" s="63">
        <v>7.8</v>
      </c>
      <c r="E103" s="63">
        <v>0.4</v>
      </c>
      <c r="F103" s="63">
        <v>-0.6</v>
      </c>
      <c r="G103" s="63">
        <v>0.2</v>
      </c>
      <c r="H103" s="63" t="s">
        <v>431</v>
      </c>
      <c r="I103" s="64" t="s">
        <v>431</v>
      </c>
    </row>
    <row r="104" spans="1:9" x14ac:dyDescent="0.25">
      <c r="A104" s="55" t="s">
        <v>383</v>
      </c>
      <c r="B104" s="56" t="str">
        <f>VLOOKUP(A104,'t001-eng'!A:B,2,0)</f>
        <v>고용률</v>
      </c>
      <c r="C104" s="62">
        <v>63</v>
      </c>
      <c r="D104" s="63">
        <v>63.9</v>
      </c>
      <c r="E104" s="63">
        <v>0.3</v>
      </c>
      <c r="F104" s="63">
        <v>0.9</v>
      </c>
      <c r="G104" s="63">
        <v>0.5</v>
      </c>
      <c r="H104" s="63" t="s">
        <v>431</v>
      </c>
      <c r="I104" s="64" t="s">
        <v>431</v>
      </c>
    </row>
    <row r="105" spans="1:9" x14ac:dyDescent="0.25">
      <c r="A105" s="14"/>
      <c r="B105" s="22"/>
      <c r="C105" s="62"/>
      <c r="D105" s="63"/>
      <c r="E105" s="63"/>
      <c r="F105" s="63"/>
      <c r="G105" s="63"/>
      <c r="H105" s="63"/>
      <c r="I105" s="64"/>
    </row>
    <row r="106" spans="1:9" x14ac:dyDescent="0.25">
      <c r="A106" s="26" t="s">
        <v>41</v>
      </c>
      <c r="B106" s="27"/>
      <c r="C106" s="62"/>
      <c r="D106" s="63"/>
      <c r="E106" s="63"/>
      <c r="F106" s="63"/>
      <c r="G106" s="63"/>
      <c r="H106" s="63"/>
      <c r="I106" s="64"/>
    </row>
    <row r="107" spans="1:9" x14ac:dyDescent="0.25">
      <c r="A107" s="55" t="s">
        <v>378</v>
      </c>
      <c r="B107" s="56" t="str">
        <f>VLOOKUP(A107,'t001-eng'!A:B,2,0)</f>
        <v>인구</v>
      </c>
      <c r="C107" s="62">
        <v>4846.2</v>
      </c>
      <c r="D107" s="63">
        <v>4848.1000000000004</v>
      </c>
      <c r="E107" s="63" t="s">
        <v>431</v>
      </c>
      <c r="F107" s="63">
        <v>1.9</v>
      </c>
      <c r="G107" s="63">
        <v>76.599999999999994</v>
      </c>
      <c r="H107" s="63">
        <v>0</v>
      </c>
      <c r="I107" s="64">
        <v>1.6</v>
      </c>
    </row>
    <row r="108" spans="1:9" x14ac:dyDescent="0.25">
      <c r="A108" s="68" t="s">
        <v>379</v>
      </c>
      <c r="B108" s="69" t="str">
        <f>VLOOKUP(A108,'t001-eng'!A:B,2,0)</f>
        <v>경제활동인구</v>
      </c>
      <c r="C108" s="62">
        <v>3132.5</v>
      </c>
      <c r="D108" s="63">
        <v>3146.7</v>
      </c>
      <c r="E108" s="63">
        <v>11.4</v>
      </c>
      <c r="F108" s="63">
        <v>14.2</v>
      </c>
      <c r="G108" s="63">
        <v>66.400000000000006</v>
      </c>
      <c r="H108" s="63">
        <v>0.5</v>
      </c>
      <c r="I108" s="64">
        <v>2.2000000000000002</v>
      </c>
    </row>
    <row r="109" spans="1:9" x14ac:dyDescent="0.25">
      <c r="A109" s="70" t="s">
        <v>3</v>
      </c>
      <c r="B109" s="71" t="str">
        <f>VLOOKUP(A109,'t001-eng'!A:B,2,0)</f>
        <v>취업인구</v>
      </c>
      <c r="C109" s="62">
        <v>2936.9</v>
      </c>
      <c r="D109" s="63">
        <v>2944.7</v>
      </c>
      <c r="E109" s="63">
        <v>11.1</v>
      </c>
      <c r="F109" s="63">
        <v>7.8</v>
      </c>
      <c r="G109" s="63">
        <v>48.6</v>
      </c>
      <c r="H109" s="63">
        <v>0.3</v>
      </c>
      <c r="I109" s="64">
        <v>1.7</v>
      </c>
    </row>
    <row r="110" spans="1:9" x14ac:dyDescent="0.25">
      <c r="A110" s="72" t="s">
        <v>4</v>
      </c>
      <c r="B110" s="73" t="str">
        <f>VLOOKUP(A110,'t001-eng'!A:B,2,0)</f>
        <v>전일제 취업인구</v>
      </c>
      <c r="C110" s="62">
        <v>2333.8000000000002</v>
      </c>
      <c r="D110" s="63">
        <v>2336</v>
      </c>
      <c r="E110" s="63">
        <v>14.8</v>
      </c>
      <c r="F110" s="63">
        <v>2.2000000000000002</v>
      </c>
      <c r="G110" s="63">
        <v>17.399999999999999</v>
      </c>
      <c r="H110" s="63">
        <v>0.1</v>
      </c>
      <c r="I110" s="64">
        <v>0.8</v>
      </c>
    </row>
    <row r="111" spans="1:9" x14ac:dyDescent="0.25">
      <c r="A111" s="72" t="s">
        <v>5</v>
      </c>
      <c r="B111" s="73" t="str">
        <f>VLOOKUP(A111,'t001-eng'!A:B,2,0)</f>
        <v>파트타임 취업인구</v>
      </c>
      <c r="C111" s="62">
        <v>603.1</v>
      </c>
      <c r="D111" s="63">
        <v>608.79999999999995</v>
      </c>
      <c r="E111" s="63">
        <v>14</v>
      </c>
      <c r="F111" s="63">
        <v>5.7</v>
      </c>
      <c r="G111" s="63">
        <v>31.2</v>
      </c>
      <c r="H111" s="63">
        <v>0.9</v>
      </c>
      <c r="I111" s="64">
        <v>5.4</v>
      </c>
    </row>
    <row r="112" spans="1:9" x14ac:dyDescent="0.25">
      <c r="A112" s="70" t="s">
        <v>380</v>
      </c>
      <c r="B112" s="71" t="str">
        <f>VLOOKUP(A112,'t001-eng'!A:B,2,0)</f>
        <v>실업인구</v>
      </c>
      <c r="C112" s="62">
        <v>195.6</v>
      </c>
      <c r="D112" s="63">
        <v>201.9</v>
      </c>
      <c r="E112" s="63">
        <v>9.5</v>
      </c>
      <c r="F112" s="63">
        <v>6.3</v>
      </c>
      <c r="G112" s="63">
        <v>17.8</v>
      </c>
      <c r="H112" s="63">
        <v>3.2</v>
      </c>
      <c r="I112" s="64">
        <v>9.6999999999999993</v>
      </c>
    </row>
    <row r="113" spans="1:9" x14ac:dyDescent="0.25">
      <c r="A113" s="55" t="s">
        <v>381</v>
      </c>
      <c r="B113" s="56" t="str">
        <f>VLOOKUP(A113,'t001-eng'!A:B,2,0)</f>
        <v>경제활동참가율</v>
      </c>
      <c r="C113" s="62">
        <v>64.599999999999994</v>
      </c>
      <c r="D113" s="63">
        <v>64.900000000000006</v>
      </c>
      <c r="E113" s="63">
        <v>0.2</v>
      </c>
      <c r="F113" s="63">
        <v>0.3</v>
      </c>
      <c r="G113" s="63">
        <v>0.3</v>
      </c>
      <c r="H113" s="63" t="s">
        <v>431</v>
      </c>
      <c r="I113" s="64" t="s">
        <v>431</v>
      </c>
    </row>
    <row r="114" spans="1:9" x14ac:dyDescent="0.25">
      <c r="A114" s="55" t="s">
        <v>382</v>
      </c>
      <c r="B114" s="56" t="str">
        <f>VLOOKUP(A114,'t001-eng'!A:B,2,0)</f>
        <v>실업률</v>
      </c>
      <c r="C114" s="62">
        <v>6.2</v>
      </c>
      <c r="D114" s="63">
        <v>6.4</v>
      </c>
      <c r="E114" s="63">
        <v>0.3</v>
      </c>
      <c r="F114" s="63">
        <v>0.2</v>
      </c>
      <c r="G114" s="63">
        <v>0.4</v>
      </c>
      <c r="H114" s="63" t="s">
        <v>431</v>
      </c>
      <c r="I114" s="64" t="s">
        <v>431</v>
      </c>
    </row>
    <row r="115" spans="1:9" ht="15" thickBot="1" x14ac:dyDescent="0.3">
      <c r="A115" s="55" t="s">
        <v>383</v>
      </c>
      <c r="B115" s="56" t="str">
        <f>VLOOKUP(A115,'t001-eng'!A:B,2,0)</f>
        <v>고용률</v>
      </c>
      <c r="C115" s="65">
        <v>60.6</v>
      </c>
      <c r="D115" s="66">
        <v>60.7</v>
      </c>
      <c r="E115" s="66">
        <v>0.2</v>
      </c>
      <c r="F115" s="66">
        <v>0.1</v>
      </c>
      <c r="G115" s="66">
        <v>0</v>
      </c>
      <c r="H115" s="66" t="s">
        <v>431</v>
      </c>
      <c r="I115" s="67" t="s">
        <v>431</v>
      </c>
    </row>
    <row r="117" spans="1:9" x14ac:dyDescent="0.25">
      <c r="A117" s="2" t="s">
        <v>366</v>
      </c>
    </row>
    <row r="118" spans="1:9" x14ac:dyDescent="0.25">
      <c r="A118" s="2" t="str">
        <f>HLOOKUP(A117,'t001-eng'!A116:A117,2,0)</f>
        <v xml:space="preserve"> 결측치.</v>
      </c>
    </row>
    <row r="119" spans="1:9" x14ac:dyDescent="0.25">
      <c r="A119" s="2"/>
    </row>
    <row r="120" spans="1:9" ht="14.25" customHeight="1" x14ac:dyDescent="0.25">
      <c r="A120" s="42" t="s">
        <v>320</v>
      </c>
      <c r="B120" s="42"/>
      <c r="C120" s="36"/>
      <c r="D120" s="36"/>
      <c r="E120" s="34"/>
      <c r="F120" s="34"/>
      <c r="G120" s="34"/>
      <c r="H120" s="34"/>
      <c r="I120" s="34"/>
    </row>
    <row r="121" spans="1:9" ht="14.25" customHeight="1" x14ac:dyDescent="0.25">
      <c r="A121" s="42" t="str">
        <f>HLOOKUP(A120,'t002-eng'!$33:$34,2,0)</f>
        <v xml:space="preserve"> 연속 두 달간 변화의 평균 표준 오차입니다. 자세한 정보는 the Labour Force Survey의 안내서 "Data Quality"를 참고하십시오.</v>
      </c>
      <c r="B121" s="42"/>
      <c r="C121" s="36"/>
      <c r="D121" s="36"/>
      <c r="E121" s="34"/>
      <c r="F121" s="34"/>
      <c r="G121" s="34"/>
      <c r="H121" s="34"/>
      <c r="I121" s="34"/>
    </row>
    <row r="122" spans="1:9" x14ac:dyDescent="0.25">
      <c r="A122" s="42"/>
      <c r="B122" s="42"/>
      <c r="C122" s="34"/>
      <c r="D122" s="34"/>
      <c r="E122" s="34"/>
      <c r="F122" s="34"/>
      <c r="G122" s="34"/>
      <c r="H122" s="34"/>
      <c r="I122" s="34"/>
    </row>
    <row r="123" spans="1:9" x14ac:dyDescent="0.25">
      <c r="A123" s="42" t="s">
        <v>10</v>
      </c>
      <c r="B123" s="42"/>
    </row>
    <row r="124" spans="1:9" ht="14.25" customHeight="1" x14ac:dyDescent="0.25">
      <c r="A124" s="42" t="s">
        <v>322</v>
      </c>
      <c r="B124" s="42"/>
      <c r="C124" s="36"/>
      <c r="D124" s="36"/>
      <c r="E124" s="35"/>
      <c r="F124" s="35"/>
      <c r="G124" s="35"/>
      <c r="H124" s="35"/>
      <c r="I124" s="35"/>
    </row>
    <row r="125" spans="1:9" ht="14.25" customHeight="1" x14ac:dyDescent="0.25">
      <c r="A125" s="42" t="str">
        <f>HLOOKUP(A124,'t001-eng'!$135:$136,2,0)</f>
        <v xml:space="preserve"> 반올림으로 인해 개별 품목의 합이 항상 전품목의 총계에 합산되지 않을 수 있습니다.</v>
      </c>
      <c r="B125" s="42"/>
      <c r="C125" s="36"/>
      <c r="D125" s="36"/>
      <c r="E125" s="35"/>
      <c r="F125" s="35"/>
      <c r="G125" s="35"/>
      <c r="H125" s="35"/>
      <c r="I125" s="35"/>
    </row>
    <row r="126" spans="1:9" x14ac:dyDescent="0.25">
      <c r="A126" s="37"/>
      <c r="B126" s="37"/>
      <c r="C126" s="35"/>
      <c r="D126" s="35"/>
      <c r="E126" s="35"/>
      <c r="F126" s="35"/>
      <c r="G126" s="35"/>
      <c r="H126" s="35"/>
      <c r="I126" s="35"/>
    </row>
    <row r="127" spans="1:9" x14ac:dyDescent="0.25">
      <c r="A127" s="38" t="s">
        <v>11</v>
      </c>
      <c r="B127" s="38"/>
    </row>
    <row r="128" spans="1:9" x14ac:dyDescent="0.25">
      <c r="A128" s="38" t="s">
        <v>237</v>
      </c>
      <c r="B128" s="38"/>
    </row>
  </sheetData>
  <phoneticPr fontId="18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I171"/>
  <sheetViews>
    <sheetView showGridLines="0" workbookViewId="0"/>
  </sheetViews>
  <sheetFormatPr defaultRowHeight="14.25" x14ac:dyDescent="0.25"/>
  <cols>
    <col min="1" max="2" width="35.7109375" customWidth="1"/>
    <col min="3" max="6" width="20.7109375" customWidth="1"/>
    <col min="7" max="7" width="25.7109375" customWidth="1"/>
    <col min="8" max="8" width="20.7109375" customWidth="1"/>
    <col min="9" max="9" width="25.7109375" customWidth="1"/>
  </cols>
  <sheetData>
    <row r="1" spans="1:9" s="49" customFormat="1" ht="19.5" x14ac:dyDescent="0.25">
      <c r="A1" s="52" t="s">
        <v>417</v>
      </c>
      <c r="B1" s="52"/>
      <c r="C1" s="51"/>
      <c r="D1" s="51"/>
      <c r="E1" s="51"/>
      <c r="F1" s="51"/>
      <c r="G1" s="51"/>
      <c r="H1" s="51"/>
      <c r="I1" s="51"/>
    </row>
    <row r="2" spans="1:9" s="49" customFormat="1" ht="19.5" x14ac:dyDescent="0.25">
      <c r="A2" s="52" t="s">
        <v>352</v>
      </c>
      <c r="B2" s="52"/>
      <c r="C2" s="51"/>
      <c r="D2" s="51"/>
      <c r="E2" s="51"/>
      <c r="F2" s="51"/>
      <c r="G2" s="51"/>
      <c r="H2" s="51"/>
      <c r="I2" s="51"/>
    </row>
    <row r="3" spans="1:9" s="3" customFormat="1" ht="19.5" x14ac:dyDescent="0.25">
      <c r="A3" s="16"/>
      <c r="B3" s="16"/>
      <c r="C3" s="33"/>
      <c r="D3" s="33"/>
      <c r="E3" s="33"/>
      <c r="F3" s="33"/>
      <c r="G3" s="33"/>
      <c r="H3" s="33"/>
      <c r="I3" s="33"/>
    </row>
    <row r="4" spans="1:9" s="2" customFormat="1" ht="28.5" x14ac:dyDescent="0.25">
      <c r="A4" s="5"/>
      <c r="B4" s="6"/>
      <c r="C4" s="31" t="s">
        <v>425</v>
      </c>
      <c r="D4" s="31" t="s">
        <v>435</v>
      </c>
      <c r="E4" s="31" t="s">
        <v>430</v>
      </c>
      <c r="F4" s="31" t="s">
        <v>436</v>
      </c>
      <c r="G4" s="31" t="s">
        <v>437</v>
      </c>
      <c r="H4" s="31" t="s">
        <v>436</v>
      </c>
      <c r="I4" s="31" t="s">
        <v>437</v>
      </c>
    </row>
    <row r="5" spans="1:9" s="2" customFormat="1" ht="28.5" x14ac:dyDescent="0.25">
      <c r="A5" s="8"/>
      <c r="B5" s="9"/>
      <c r="C5" s="31" t="s">
        <v>427</v>
      </c>
      <c r="D5" s="31" t="s">
        <v>427</v>
      </c>
      <c r="E5" s="31" t="s">
        <v>427</v>
      </c>
      <c r="F5" s="31" t="s">
        <v>428</v>
      </c>
      <c r="G5" s="31" t="s">
        <v>428</v>
      </c>
      <c r="H5" s="31" t="s">
        <v>429</v>
      </c>
      <c r="I5" s="31" t="s">
        <v>429</v>
      </c>
    </row>
    <row r="6" spans="1:9" s="2" customFormat="1" ht="29.25" thickBot="1" x14ac:dyDescent="0.3">
      <c r="A6" s="10"/>
      <c r="B6" s="11"/>
      <c r="C6" s="32" t="s">
        <v>328</v>
      </c>
      <c r="D6" s="32" t="s">
        <v>328</v>
      </c>
      <c r="E6" s="32" t="s">
        <v>442</v>
      </c>
      <c r="F6" s="32" t="s">
        <v>444</v>
      </c>
      <c r="G6" s="32" t="s">
        <v>446</v>
      </c>
      <c r="H6" s="32" t="s">
        <v>438</v>
      </c>
      <c r="I6" s="32" t="s">
        <v>440</v>
      </c>
    </row>
    <row r="7" spans="1:9" s="3" customFormat="1" x14ac:dyDescent="0.25">
      <c r="A7" s="26" t="s">
        <v>100</v>
      </c>
      <c r="B7" s="27"/>
      <c r="C7" s="59"/>
      <c r="D7" s="60"/>
      <c r="E7" s="60"/>
      <c r="F7" s="60"/>
      <c r="G7" s="60"/>
      <c r="H7" s="60"/>
      <c r="I7" s="61"/>
    </row>
    <row r="8" spans="1:9" s="3" customFormat="1" x14ac:dyDescent="0.25">
      <c r="A8" s="14" t="s">
        <v>236</v>
      </c>
      <c r="B8" s="22" t="s">
        <v>276</v>
      </c>
      <c r="C8" s="62"/>
      <c r="D8" s="63"/>
      <c r="E8" s="63"/>
      <c r="F8" s="63"/>
      <c r="G8" s="63"/>
      <c r="H8" s="63"/>
      <c r="I8" s="64"/>
    </row>
    <row r="9" spans="1:9" s="3" customFormat="1" x14ac:dyDescent="0.25">
      <c r="A9" s="57" t="s">
        <v>1</v>
      </c>
      <c r="B9" s="58" t="str">
        <f>VLOOKUP(A9,'t003-eng'!A:B,2,0)</f>
        <v>인구</v>
      </c>
      <c r="C9" s="62">
        <v>471.7</v>
      </c>
      <c r="D9" s="63">
        <v>471.8</v>
      </c>
      <c r="E9" s="63" t="s">
        <v>431</v>
      </c>
      <c r="F9" s="63">
        <v>0.1</v>
      </c>
      <c r="G9" s="63">
        <v>3.5</v>
      </c>
      <c r="H9" s="63">
        <v>0</v>
      </c>
      <c r="I9" s="64">
        <v>0.7</v>
      </c>
    </row>
    <row r="10" spans="1:9" s="3" customFormat="1" x14ac:dyDescent="0.25">
      <c r="A10" s="74" t="s">
        <v>2</v>
      </c>
      <c r="B10" s="75" t="str">
        <f>VLOOKUP(A10,'t003-eng'!A:B,2,0)</f>
        <v>경제활동인구</v>
      </c>
      <c r="C10" s="62">
        <v>272.10000000000002</v>
      </c>
      <c r="D10" s="63">
        <v>269.2</v>
      </c>
      <c r="E10" s="63">
        <v>2</v>
      </c>
      <c r="F10" s="63">
        <v>-2.9</v>
      </c>
      <c r="G10" s="63">
        <v>-2.6</v>
      </c>
      <c r="H10" s="63">
        <v>-1.1000000000000001</v>
      </c>
      <c r="I10" s="64">
        <v>-1</v>
      </c>
    </row>
    <row r="11" spans="1:9" s="3" customFormat="1" x14ac:dyDescent="0.25">
      <c r="A11" s="76" t="s">
        <v>3</v>
      </c>
      <c r="B11" s="77" t="str">
        <f>VLOOKUP(A11,'t003-eng'!A:B,2,0)</f>
        <v>취업인구</v>
      </c>
      <c r="C11" s="62">
        <v>242.9</v>
      </c>
      <c r="D11" s="63">
        <v>240.7</v>
      </c>
      <c r="E11" s="63">
        <v>2</v>
      </c>
      <c r="F11" s="63">
        <v>-2.2000000000000002</v>
      </c>
      <c r="G11" s="63">
        <v>-2.9</v>
      </c>
      <c r="H11" s="63">
        <v>-0.9</v>
      </c>
      <c r="I11" s="64">
        <v>-1.2</v>
      </c>
    </row>
    <row r="12" spans="1:9" s="3" customFormat="1" x14ac:dyDescent="0.25">
      <c r="A12" s="78" t="s">
        <v>4</v>
      </c>
      <c r="B12" s="79" t="str">
        <f>VLOOKUP(A12,'t003-eng'!A:B,2,0)</f>
        <v>전일제 취업인구</v>
      </c>
      <c r="C12" s="62">
        <v>203.1</v>
      </c>
      <c r="D12" s="63">
        <v>206.2</v>
      </c>
      <c r="E12" s="63">
        <v>2.4</v>
      </c>
      <c r="F12" s="63">
        <v>3.1</v>
      </c>
      <c r="G12" s="63">
        <v>-1.3</v>
      </c>
      <c r="H12" s="63">
        <v>1.5</v>
      </c>
      <c r="I12" s="64">
        <v>-0.6</v>
      </c>
    </row>
    <row r="13" spans="1:9" s="3" customFormat="1" x14ac:dyDescent="0.25">
      <c r="A13" s="76" t="s">
        <v>6</v>
      </c>
      <c r="B13" s="77" t="str">
        <f>VLOOKUP(A13,'t003-eng'!A:B,2,0)</f>
        <v>실업인구</v>
      </c>
      <c r="C13" s="62">
        <v>29.2</v>
      </c>
      <c r="D13" s="63">
        <v>28.5</v>
      </c>
      <c r="E13" s="63">
        <v>1.8</v>
      </c>
      <c r="F13" s="63">
        <v>-0.7</v>
      </c>
      <c r="G13" s="63">
        <v>0.3</v>
      </c>
      <c r="H13" s="63">
        <v>-2.4</v>
      </c>
      <c r="I13" s="64">
        <v>1.1000000000000001</v>
      </c>
    </row>
    <row r="14" spans="1:9" s="3" customFormat="1" x14ac:dyDescent="0.25">
      <c r="A14" s="57" t="s">
        <v>7</v>
      </c>
      <c r="B14" s="58" t="str">
        <f>VLOOKUP(A14,'t003-eng'!A:B,2,0)</f>
        <v>경제활동참가율</v>
      </c>
      <c r="C14" s="62">
        <v>57.7</v>
      </c>
      <c r="D14" s="63">
        <v>57.1</v>
      </c>
      <c r="E14" s="63">
        <v>0.4</v>
      </c>
      <c r="F14" s="63">
        <v>-0.6</v>
      </c>
      <c r="G14" s="63">
        <v>-0.9</v>
      </c>
      <c r="H14" s="63" t="s">
        <v>431</v>
      </c>
      <c r="I14" s="64" t="s">
        <v>431</v>
      </c>
    </row>
    <row r="15" spans="1:9" s="3" customFormat="1" x14ac:dyDescent="0.25">
      <c r="A15" s="57" t="s">
        <v>8</v>
      </c>
      <c r="B15" s="58" t="str">
        <f>VLOOKUP(A15,'t003-eng'!A:B,2,0)</f>
        <v>실업률</v>
      </c>
      <c r="C15" s="62">
        <v>10.7</v>
      </c>
      <c r="D15" s="63">
        <v>10.6</v>
      </c>
      <c r="E15" s="63">
        <v>0.6</v>
      </c>
      <c r="F15" s="63">
        <v>-0.1</v>
      </c>
      <c r="G15" s="63">
        <v>0.2</v>
      </c>
      <c r="H15" s="63" t="s">
        <v>431</v>
      </c>
      <c r="I15" s="64" t="s">
        <v>431</v>
      </c>
    </row>
    <row r="16" spans="1:9" s="3" customFormat="1" x14ac:dyDescent="0.25">
      <c r="A16" s="57" t="s">
        <v>9</v>
      </c>
      <c r="B16" s="58" t="str">
        <f>VLOOKUP(A16,'t003-eng'!A:B,2,0)</f>
        <v>고용률</v>
      </c>
      <c r="C16" s="62">
        <v>51.5</v>
      </c>
      <c r="D16" s="63">
        <v>51</v>
      </c>
      <c r="E16" s="63">
        <v>0.4</v>
      </c>
      <c r="F16" s="63">
        <v>-0.5</v>
      </c>
      <c r="G16" s="63">
        <v>-1</v>
      </c>
      <c r="H16" s="63" t="s">
        <v>431</v>
      </c>
      <c r="I16" s="64" t="s">
        <v>431</v>
      </c>
    </row>
    <row r="17" spans="1:9" s="3" customFormat="1" x14ac:dyDescent="0.25">
      <c r="A17" s="14" t="s">
        <v>235</v>
      </c>
      <c r="B17" s="22" t="s">
        <v>277</v>
      </c>
      <c r="C17" s="62"/>
      <c r="D17" s="63"/>
      <c r="E17" s="63"/>
      <c r="F17" s="63"/>
      <c r="G17" s="63"/>
      <c r="H17" s="63"/>
      <c r="I17" s="64"/>
    </row>
    <row r="18" spans="1:9" s="3" customFormat="1" x14ac:dyDescent="0.25">
      <c r="A18" s="55" t="s">
        <v>378</v>
      </c>
      <c r="B18" s="56" t="str">
        <f>VLOOKUP(A18,'t003-eng'!A:B,2,0)</f>
        <v>인구</v>
      </c>
      <c r="C18" s="62">
        <v>57.7</v>
      </c>
      <c r="D18" s="63">
        <v>57.7</v>
      </c>
      <c r="E18" s="63" t="s">
        <v>431</v>
      </c>
      <c r="F18" s="63">
        <v>0</v>
      </c>
      <c r="G18" s="63">
        <v>0.1</v>
      </c>
      <c r="H18" s="63">
        <v>0</v>
      </c>
      <c r="I18" s="64">
        <v>0.2</v>
      </c>
    </row>
    <row r="19" spans="1:9" s="3" customFormat="1" x14ac:dyDescent="0.25">
      <c r="A19" s="68" t="s">
        <v>379</v>
      </c>
      <c r="B19" s="69" t="str">
        <f>VLOOKUP(A19,'t003-eng'!A:B,2,0)</f>
        <v>경제활동인구</v>
      </c>
      <c r="C19" s="62">
        <v>34.4</v>
      </c>
      <c r="D19" s="63">
        <v>35</v>
      </c>
      <c r="E19" s="63">
        <v>0.9</v>
      </c>
      <c r="F19" s="63">
        <v>0.6</v>
      </c>
      <c r="G19" s="63">
        <v>1.2</v>
      </c>
      <c r="H19" s="63">
        <v>1.7</v>
      </c>
      <c r="I19" s="64">
        <v>3.6</v>
      </c>
    </row>
    <row r="20" spans="1:9" s="3" customFormat="1" x14ac:dyDescent="0.25">
      <c r="A20" s="70" t="s">
        <v>3</v>
      </c>
      <c r="B20" s="71" t="str">
        <f>VLOOKUP(A20,'t003-eng'!A:B,2,0)</f>
        <v>취업인구</v>
      </c>
      <c r="C20" s="62">
        <v>29.5</v>
      </c>
      <c r="D20" s="63">
        <v>29.2</v>
      </c>
      <c r="E20" s="63">
        <v>0.9</v>
      </c>
      <c r="F20" s="63">
        <v>-0.3</v>
      </c>
      <c r="G20" s="63">
        <v>0.7</v>
      </c>
      <c r="H20" s="63">
        <v>-1</v>
      </c>
      <c r="I20" s="64">
        <v>2.5</v>
      </c>
    </row>
    <row r="21" spans="1:9" s="3" customFormat="1" x14ac:dyDescent="0.25">
      <c r="A21" s="70" t="s">
        <v>380</v>
      </c>
      <c r="B21" s="71" t="str">
        <f>VLOOKUP(A21,'t003-eng'!A:B,2,0)</f>
        <v>실업인구</v>
      </c>
      <c r="C21" s="62">
        <v>4.8</v>
      </c>
      <c r="D21" s="63">
        <v>5.8</v>
      </c>
      <c r="E21" s="63">
        <v>0.8</v>
      </c>
      <c r="F21" s="63">
        <v>1</v>
      </c>
      <c r="G21" s="63">
        <v>0.6</v>
      </c>
      <c r="H21" s="63">
        <v>20.8</v>
      </c>
      <c r="I21" s="64">
        <v>11.5</v>
      </c>
    </row>
    <row r="22" spans="1:9" s="3" customFormat="1" x14ac:dyDescent="0.25">
      <c r="A22" s="55" t="s">
        <v>381</v>
      </c>
      <c r="B22" s="56" t="str">
        <f>VLOOKUP(A22,'t003-eng'!A:B,2,0)</f>
        <v>경제활동참가율</v>
      </c>
      <c r="C22" s="62">
        <v>59.6</v>
      </c>
      <c r="D22" s="63">
        <v>60.7</v>
      </c>
      <c r="E22" s="63">
        <v>1.6</v>
      </c>
      <c r="F22" s="63">
        <v>1.1000000000000001</v>
      </c>
      <c r="G22" s="63">
        <v>2</v>
      </c>
      <c r="H22" s="63" t="s">
        <v>431</v>
      </c>
      <c r="I22" s="64" t="s">
        <v>431</v>
      </c>
    </row>
    <row r="23" spans="1:9" s="3" customFormat="1" x14ac:dyDescent="0.25">
      <c r="A23" s="55" t="s">
        <v>382</v>
      </c>
      <c r="B23" s="56" t="str">
        <f>VLOOKUP(A23,'t003-eng'!A:B,2,0)</f>
        <v>실업률</v>
      </c>
      <c r="C23" s="62">
        <v>14</v>
      </c>
      <c r="D23" s="63">
        <v>16.600000000000001</v>
      </c>
      <c r="E23" s="63">
        <v>2.1</v>
      </c>
      <c r="F23" s="63">
        <v>2.6</v>
      </c>
      <c r="G23" s="63">
        <v>1.2</v>
      </c>
      <c r="H23" s="63" t="s">
        <v>431</v>
      </c>
      <c r="I23" s="64" t="s">
        <v>431</v>
      </c>
    </row>
    <row r="24" spans="1:9" s="3" customFormat="1" x14ac:dyDescent="0.25">
      <c r="A24" s="55" t="s">
        <v>383</v>
      </c>
      <c r="B24" s="56" t="str">
        <f>VLOOKUP(A24,'t003-eng'!A:B,2,0)</f>
        <v>고용률</v>
      </c>
      <c r="C24" s="62">
        <v>51.1</v>
      </c>
      <c r="D24" s="63">
        <v>50.6</v>
      </c>
      <c r="E24" s="63">
        <v>1.6</v>
      </c>
      <c r="F24" s="63">
        <v>-0.5</v>
      </c>
      <c r="G24" s="63">
        <v>1.1000000000000001</v>
      </c>
      <c r="H24" s="63" t="s">
        <v>431</v>
      </c>
      <c r="I24" s="64" t="s">
        <v>431</v>
      </c>
    </row>
    <row r="25" spans="1:9" s="3" customFormat="1" x14ac:dyDescent="0.25">
      <c r="A25" s="14" t="s">
        <v>365</v>
      </c>
      <c r="B25" s="22" t="s">
        <v>278</v>
      </c>
      <c r="C25" s="62"/>
      <c r="D25" s="63"/>
      <c r="E25" s="63"/>
      <c r="F25" s="63"/>
      <c r="G25" s="63"/>
      <c r="H25" s="63"/>
      <c r="I25" s="64"/>
    </row>
    <row r="26" spans="1:9" s="3" customFormat="1" x14ac:dyDescent="0.25">
      <c r="A26" s="55" t="s">
        <v>378</v>
      </c>
      <c r="B26" s="56" t="str">
        <f>VLOOKUP(A26,'t003-eng'!A:B,2,0)</f>
        <v>인구</v>
      </c>
      <c r="C26" s="62">
        <v>201.6</v>
      </c>
      <c r="D26" s="63">
        <v>201.7</v>
      </c>
      <c r="E26" s="63" t="s">
        <v>431</v>
      </c>
      <c r="F26" s="63">
        <v>0.1</v>
      </c>
      <c r="G26" s="63">
        <v>1.3</v>
      </c>
      <c r="H26" s="63">
        <v>0</v>
      </c>
      <c r="I26" s="64">
        <v>0.6</v>
      </c>
    </row>
    <row r="27" spans="1:9" s="3" customFormat="1" x14ac:dyDescent="0.25">
      <c r="A27" s="68" t="s">
        <v>379</v>
      </c>
      <c r="B27" s="69" t="str">
        <f>VLOOKUP(A27,'t003-eng'!A:B,2,0)</f>
        <v>경제활동인구</v>
      </c>
      <c r="C27" s="62">
        <v>123.1</v>
      </c>
      <c r="D27" s="63">
        <v>121.6</v>
      </c>
      <c r="E27" s="63">
        <v>1.3</v>
      </c>
      <c r="F27" s="63">
        <v>-1.5</v>
      </c>
      <c r="G27" s="63">
        <v>-0.8</v>
      </c>
      <c r="H27" s="63">
        <v>-1.2</v>
      </c>
      <c r="I27" s="64">
        <v>-0.7</v>
      </c>
    </row>
    <row r="28" spans="1:9" s="3" customFormat="1" x14ac:dyDescent="0.25">
      <c r="A28" s="70" t="s">
        <v>3</v>
      </c>
      <c r="B28" s="71" t="str">
        <f>VLOOKUP(A28,'t003-eng'!A:B,2,0)</f>
        <v>취업인구</v>
      </c>
      <c r="C28" s="62">
        <v>107.6</v>
      </c>
      <c r="D28" s="63">
        <v>106.9</v>
      </c>
      <c r="E28" s="63">
        <v>1.3</v>
      </c>
      <c r="F28" s="63">
        <v>-0.7</v>
      </c>
      <c r="G28" s="63">
        <v>0.2</v>
      </c>
      <c r="H28" s="63">
        <v>-0.7</v>
      </c>
      <c r="I28" s="64">
        <v>0.2</v>
      </c>
    </row>
    <row r="29" spans="1:9" s="3" customFormat="1" x14ac:dyDescent="0.25">
      <c r="A29" s="70" t="s">
        <v>380</v>
      </c>
      <c r="B29" s="71" t="str">
        <f>VLOOKUP(A29,'t003-eng'!A:B,2,0)</f>
        <v>실업인구</v>
      </c>
      <c r="C29" s="62">
        <v>15.5</v>
      </c>
      <c r="D29" s="63">
        <v>14.7</v>
      </c>
      <c r="E29" s="63">
        <v>1.3</v>
      </c>
      <c r="F29" s="63">
        <v>-0.8</v>
      </c>
      <c r="G29" s="63">
        <v>-1</v>
      </c>
      <c r="H29" s="63">
        <v>-5.2</v>
      </c>
      <c r="I29" s="64">
        <v>-6.4</v>
      </c>
    </row>
    <row r="30" spans="1:9" s="3" customFormat="1" x14ac:dyDescent="0.25">
      <c r="A30" s="55" t="s">
        <v>381</v>
      </c>
      <c r="B30" s="56" t="str">
        <f>VLOOKUP(A30,'t003-eng'!A:B,2,0)</f>
        <v>경제활동참가율</v>
      </c>
      <c r="C30" s="62">
        <v>61.1</v>
      </c>
      <c r="D30" s="63">
        <v>60.3</v>
      </c>
      <c r="E30" s="63">
        <v>0.7</v>
      </c>
      <c r="F30" s="63">
        <v>-0.8</v>
      </c>
      <c r="G30" s="63">
        <v>-0.8</v>
      </c>
      <c r="H30" s="63" t="s">
        <v>431</v>
      </c>
      <c r="I30" s="64" t="s">
        <v>431</v>
      </c>
    </row>
    <row r="31" spans="1:9" s="3" customFormat="1" x14ac:dyDescent="0.25">
      <c r="A31" s="55" t="s">
        <v>382</v>
      </c>
      <c r="B31" s="56" t="str">
        <f>VLOOKUP(A31,'t003-eng'!A:B,2,0)</f>
        <v>실업률</v>
      </c>
      <c r="C31" s="62">
        <v>12.6</v>
      </c>
      <c r="D31" s="63">
        <v>12.1</v>
      </c>
      <c r="E31" s="63">
        <v>1</v>
      </c>
      <c r="F31" s="63">
        <v>-0.5</v>
      </c>
      <c r="G31" s="63">
        <v>-0.7</v>
      </c>
      <c r="H31" s="63" t="s">
        <v>431</v>
      </c>
      <c r="I31" s="64" t="s">
        <v>431</v>
      </c>
    </row>
    <row r="32" spans="1:9" s="3" customFormat="1" x14ac:dyDescent="0.25">
      <c r="A32" s="55" t="s">
        <v>383</v>
      </c>
      <c r="B32" s="56" t="str">
        <f>VLOOKUP(A32,'t003-eng'!A:B,2,0)</f>
        <v>고용률</v>
      </c>
      <c r="C32" s="62">
        <v>53.4</v>
      </c>
      <c r="D32" s="63">
        <v>53</v>
      </c>
      <c r="E32" s="63">
        <v>0.6</v>
      </c>
      <c r="F32" s="63">
        <v>-0.4</v>
      </c>
      <c r="G32" s="63">
        <v>-0.2</v>
      </c>
      <c r="H32" s="63" t="s">
        <v>431</v>
      </c>
      <c r="I32" s="64" t="s">
        <v>431</v>
      </c>
    </row>
    <row r="33" spans="1:9" s="3" customFormat="1" x14ac:dyDescent="0.25">
      <c r="A33" s="14" t="s">
        <v>364</v>
      </c>
      <c r="B33" s="22" t="s">
        <v>279</v>
      </c>
      <c r="C33" s="62"/>
      <c r="D33" s="63"/>
      <c r="E33" s="63"/>
      <c r="F33" s="63"/>
      <c r="G33" s="63"/>
      <c r="H33" s="63"/>
      <c r="I33" s="64"/>
    </row>
    <row r="34" spans="1:9" s="3" customFormat="1" x14ac:dyDescent="0.25">
      <c r="A34" s="55" t="s">
        <v>378</v>
      </c>
      <c r="B34" s="56" t="str">
        <f>VLOOKUP(A34,'t003-eng'!A:B,2,0)</f>
        <v>인구</v>
      </c>
      <c r="C34" s="62">
        <v>212.4</v>
      </c>
      <c r="D34" s="63">
        <v>212.4</v>
      </c>
      <c r="E34" s="63" t="s">
        <v>431</v>
      </c>
      <c r="F34" s="63">
        <v>0</v>
      </c>
      <c r="G34" s="63">
        <v>2</v>
      </c>
      <c r="H34" s="63">
        <v>0</v>
      </c>
      <c r="I34" s="64">
        <v>1</v>
      </c>
    </row>
    <row r="35" spans="1:9" s="3" customFormat="1" x14ac:dyDescent="0.25">
      <c r="A35" s="68" t="s">
        <v>379</v>
      </c>
      <c r="B35" s="69" t="str">
        <f>VLOOKUP(A35,'t003-eng'!A:B,2,0)</f>
        <v>경제활동인구</v>
      </c>
      <c r="C35" s="62">
        <v>114.7</v>
      </c>
      <c r="D35" s="63">
        <v>112.6</v>
      </c>
      <c r="E35" s="63">
        <v>1</v>
      </c>
      <c r="F35" s="63">
        <v>-2.1</v>
      </c>
      <c r="G35" s="63">
        <v>-3</v>
      </c>
      <c r="H35" s="63">
        <v>-1.8</v>
      </c>
      <c r="I35" s="64">
        <v>-2.6</v>
      </c>
    </row>
    <row r="36" spans="1:9" s="3" customFormat="1" x14ac:dyDescent="0.25">
      <c r="A36" s="70" t="s">
        <v>3</v>
      </c>
      <c r="B36" s="71" t="str">
        <f>VLOOKUP(A36,'t003-eng'!A:B,2,0)</f>
        <v>취업인구</v>
      </c>
      <c r="C36" s="62">
        <v>105.7</v>
      </c>
      <c r="D36" s="63">
        <v>104.6</v>
      </c>
      <c r="E36" s="63">
        <v>1.1000000000000001</v>
      </c>
      <c r="F36" s="63">
        <v>-1.1000000000000001</v>
      </c>
      <c r="G36" s="63">
        <v>-3.8</v>
      </c>
      <c r="H36" s="63">
        <v>-1</v>
      </c>
      <c r="I36" s="64">
        <v>-3.5</v>
      </c>
    </row>
    <row r="37" spans="1:9" s="3" customFormat="1" x14ac:dyDescent="0.25">
      <c r="A37" s="70" t="s">
        <v>380</v>
      </c>
      <c r="B37" s="71" t="str">
        <f>VLOOKUP(A37,'t003-eng'!A:B,2,0)</f>
        <v>실업인구</v>
      </c>
      <c r="C37" s="62">
        <v>9</v>
      </c>
      <c r="D37" s="63">
        <v>8</v>
      </c>
      <c r="E37" s="63">
        <v>0.9</v>
      </c>
      <c r="F37" s="63">
        <v>-1</v>
      </c>
      <c r="G37" s="63">
        <v>0.8</v>
      </c>
      <c r="H37" s="63">
        <v>-11.1</v>
      </c>
      <c r="I37" s="64">
        <v>11.1</v>
      </c>
    </row>
    <row r="38" spans="1:9" s="3" customFormat="1" x14ac:dyDescent="0.25">
      <c r="A38" s="55" t="s">
        <v>381</v>
      </c>
      <c r="B38" s="56" t="str">
        <f>VLOOKUP(A38,'t003-eng'!A:B,2,0)</f>
        <v>경제활동참가율</v>
      </c>
      <c r="C38" s="62">
        <v>54</v>
      </c>
      <c r="D38" s="63">
        <v>53</v>
      </c>
      <c r="E38" s="63">
        <v>0.5</v>
      </c>
      <c r="F38" s="63">
        <v>-1</v>
      </c>
      <c r="G38" s="63">
        <v>-1.9</v>
      </c>
      <c r="H38" s="63" t="s">
        <v>431</v>
      </c>
      <c r="I38" s="64" t="s">
        <v>431</v>
      </c>
    </row>
    <row r="39" spans="1:9" s="3" customFormat="1" x14ac:dyDescent="0.25">
      <c r="A39" s="55" t="s">
        <v>382</v>
      </c>
      <c r="B39" s="56" t="str">
        <f>VLOOKUP(A39,'t003-eng'!A:B,2,0)</f>
        <v>실업률</v>
      </c>
      <c r="C39" s="62">
        <v>7.8</v>
      </c>
      <c r="D39" s="63">
        <v>7.1</v>
      </c>
      <c r="E39" s="63">
        <v>0.8</v>
      </c>
      <c r="F39" s="63">
        <v>-0.7</v>
      </c>
      <c r="G39" s="63">
        <v>0.9</v>
      </c>
      <c r="H39" s="63" t="s">
        <v>431</v>
      </c>
      <c r="I39" s="64" t="s">
        <v>431</v>
      </c>
    </row>
    <row r="40" spans="1:9" s="3" customFormat="1" x14ac:dyDescent="0.25">
      <c r="A40" s="55" t="s">
        <v>383</v>
      </c>
      <c r="B40" s="56" t="str">
        <f>VLOOKUP(A40,'t003-eng'!A:B,2,0)</f>
        <v>고용률</v>
      </c>
      <c r="C40" s="62">
        <v>49.8</v>
      </c>
      <c r="D40" s="63">
        <v>49.2</v>
      </c>
      <c r="E40" s="63">
        <v>0.5</v>
      </c>
      <c r="F40" s="63">
        <v>-0.6</v>
      </c>
      <c r="G40" s="63">
        <v>-2.2999999999999998</v>
      </c>
      <c r="H40" s="63" t="s">
        <v>431</v>
      </c>
      <c r="I40" s="64" t="s">
        <v>431</v>
      </c>
    </row>
    <row r="41" spans="1:9" s="3" customFormat="1" x14ac:dyDescent="0.25">
      <c r="A41" s="14"/>
      <c r="B41" s="22"/>
      <c r="C41" s="62"/>
      <c r="D41" s="63"/>
      <c r="E41" s="63"/>
      <c r="F41" s="63"/>
      <c r="G41" s="63"/>
      <c r="H41" s="63"/>
      <c r="I41" s="64"/>
    </row>
    <row r="42" spans="1:9" s="3" customFormat="1" x14ac:dyDescent="0.25">
      <c r="A42" s="26" t="s">
        <v>221</v>
      </c>
      <c r="B42" s="27"/>
      <c r="C42" s="62"/>
      <c r="D42" s="63"/>
      <c r="E42" s="63"/>
      <c r="F42" s="63"/>
      <c r="G42" s="63"/>
      <c r="H42" s="63"/>
      <c r="I42" s="64"/>
    </row>
    <row r="43" spans="1:9" s="3" customFormat="1" x14ac:dyDescent="0.25">
      <c r="A43" s="14" t="s">
        <v>236</v>
      </c>
      <c r="B43" s="22" t="str">
        <f>VLOOKUP(A43,$A$8:$B$40,2,0)</f>
        <v>전체, 15세 이상</v>
      </c>
      <c r="C43" s="62"/>
      <c r="D43" s="63"/>
      <c r="E43" s="63"/>
      <c r="F43" s="63"/>
      <c r="G43" s="63"/>
      <c r="H43" s="63"/>
      <c r="I43" s="64"/>
    </row>
    <row r="44" spans="1:9" s="3" customFormat="1" x14ac:dyDescent="0.25">
      <c r="A44" s="57" t="s">
        <v>1</v>
      </c>
      <c r="B44" s="58" t="str">
        <f t="shared" ref="B44:B107" si="0">VLOOKUP(A44,$A$8:$B$40,2,0)</f>
        <v>인구</v>
      </c>
      <c r="C44" s="62">
        <v>154.5</v>
      </c>
      <c r="D44" s="63">
        <v>154.6</v>
      </c>
      <c r="E44" s="63" t="s">
        <v>431</v>
      </c>
      <c r="F44" s="63">
        <v>0.1</v>
      </c>
      <c r="G44" s="63">
        <v>2.2999999999999998</v>
      </c>
      <c r="H44" s="63">
        <v>0.1</v>
      </c>
      <c r="I44" s="64">
        <v>1.5</v>
      </c>
    </row>
    <row r="45" spans="1:9" s="3" customFormat="1" x14ac:dyDescent="0.25">
      <c r="A45" s="74" t="s">
        <v>2</v>
      </c>
      <c r="B45" s="75" t="str">
        <f t="shared" si="0"/>
        <v>경제활동인구</v>
      </c>
      <c r="C45" s="62">
        <v>102.1</v>
      </c>
      <c r="D45" s="63">
        <v>103</v>
      </c>
      <c r="E45" s="63">
        <v>0.9</v>
      </c>
      <c r="F45" s="63">
        <v>0.9</v>
      </c>
      <c r="G45" s="63">
        <v>3.3</v>
      </c>
      <c r="H45" s="63">
        <v>0.9</v>
      </c>
      <c r="I45" s="64">
        <v>3.3</v>
      </c>
    </row>
    <row r="46" spans="1:9" s="3" customFormat="1" x14ac:dyDescent="0.25">
      <c r="A46" s="76" t="s">
        <v>3</v>
      </c>
      <c r="B46" s="77" t="str">
        <f t="shared" si="0"/>
        <v>취업인구</v>
      </c>
      <c r="C46" s="62">
        <v>93.8</v>
      </c>
      <c r="D46" s="63">
        <v>92.9</v>
      </c>
      <c r="E46" s="63">
        <v>1</v>
      </c>
      <c r="F46" s="63">
        <v>-0.9</v>
      </c>
      <c r="G46" s="63">
        <v>0</v>
      </c>
      <c r="H46" s="63">
        <v>-1</v>
      </c>
      <c r="I46" s="64">
        <v>0</v>
      </c>
    </row>
    <row r="47" spans="1:9" s="3" customFormat="1" x14ac:dyDescent="0.25">
      <c r="A47" s="78" t="s">
        <v>4</v>
      </c>
      <c r="B47" s="79" t="str">
        <f t="shared" si="0"/>
        <v>전일제 취업인구</v>
      </c>
      <c r="C47" s="62">
        <v>81.900000000000006</v>
      </c>
      <c r="D47" s="63">
        <v>79.900000000000006</v>
      </c>
      <c r="E47" s="63">
        <v>1.1000000000000001</v>
      </c>
      <c r="F47" s="63">
        <v>-2</v>
      </c>
      <c r="G47" s="63">
        <v>0.6</v>
      </c>
      <c r="H47" s="63">
        <v>-2.4</v>
      </c>
      <c r="I47" s="64">
        <v>0.8</v>
      </c>
    </row>
    <row r="48" spans="1:9" s="3" customFormat="1" x14ac:dyDescent="0.25">
      <c r="A48" s="76" t="s">
        <v>6</v>
      </c>
      <c r="B48" s="77" t="str">
        <f t="shared" si="0"/>
        <v>실업인구</v>
      </c>
      <c r="C48" s="62">
        <v>8.3000000000000007</v>
      </c>
      <c r="D48" s="63">
        <v>10</v>
      </c>
      <c r="E48" s="63">
        <v>0.8</v>
      </c>
      <c r="F48" s="63">
        <v>1.7</v>
      </c>
      <c r="G48" s="63">
        <v>3.1</v>
      </c>
      <c r="H48" s="63">
        <v>20.5</v>
      </c>
      <c r="I48" s="64">
        <v>44.9</v>
      </c>
    </row>
    <row r="49" spans="1:9" s="3" customFormat="1" x14ac:dyDescent="0.25">
      <c r="A49" s="57" t="s">
        <v>7</v>
      </c>
      <c r="B49" s="58" t="str">
        <f t="shared" si="0"/>
        <v>경제활동참가율</v>
      </c>
      <c r="C49" s="62">
        <v>66.099999999999994</v>
      </c>
      <c r="D49" s="63">
        <v>66.599999999999994</v>
      </c>
      <c r="E49" s="63">
        <v>0.5</v>
      </c>
      <c r="F49" s="63">
        <v>0.5</v>
      </c>
      <c r="G49" s="63">
        <v>1.1000000000000001</v>
      </c>
      <c r="H49" s="63" t="s">
        <v>431</v>
      </c>
      <c r="I49" s="64" t="s">
        <v>431</v>
      </c>
    </row>
    <row r="50" spans="1:9" s="3" customFormat="1" x14ac:dyDescent="0.25">
      <c r="A50" s="57" t="s">
        <v>8</v>
      </c>
      <c r="B50" s="58" t="str">
        <f t="shared" si="0"/>
        <v>실업률</v>
      </c>
      <c r="C50" s="62">
        <v>8.1</v>
      </c>
      <c r="D50" s="63">
        <v>9.6999999999999993</v>
      </c>
      <c r="E50" s="63">
        <v>0.7</v>
      </c>
      <c r="F50" s="63">
        <v>1.6</v>
      </c>
      <c r="G50" s="63">
        <v>2.8</v>
      </c>
      <c r="H50" s="63" t="s">
        <v>431</v>
      </c>
      <c r="I50" s="64" t="s">
        <v>431</v>
      </c>
    </row>
    <row r="51" spans="1:9" s="3" customFormat="1" x14ac:dyDescent="0.25">
      <c r="A51" s="57" t="s">
        <v>9</v>
      </c>
      <c r="B51" s="58" t="str">
        <f t="shared" si="0"/>
        <v>고용률</v>
      </c>
      <c r="C51" s="62">
        <v>60.7</v>
      </c>
      <c r="D51" s="63">
        <v>60.1</v>
      </c>
      <c r="E51" s="63">
        <v>0.6</v>
      </c>
      <c r="F51" s="63">
        <v>-0.6</v>
      </c>
      <c r="G51" s="63">
        <v>-0.9</v>
      </c>
      <c r="H51" s="63" t="s">
        <v>431</v>
      </c>
      <c r="I51" s="64" t="s">
        <v>431</v>
      </c>
    </row>
    <row r="52" spans="1:9" s="3" customFormat="1" x14ac:dyDescent="0.25">
      <c r="A52" s="14" t="s">
        <v>235</v>
      </c>
      <c r="B52" s="22" t="str">
        <f t="shared" si="0"/>
        <v>전체, 15 - 24세</v>
      </c>
      <c r="C52" s="62"/>
      <c r="D52" s="63"/>
      <c r="E52" s="63"/>
      <c r="F52" s="63"/>
      <c r="G52" s="63"/>
      <c r="H52" s="63"/>
      <c r="I52" s="64"/>
    </row>
    <row r="53" spans="1:9" s="3" customFormat="1" x14ac:dyDescent="0.25">
      <c r="A53" s="55" t="s">
        <v>378</v>
      </c>
      <c r="B53" s="56" t="str">
        <f t="shared" si="0"/>
        <v>인구</v>
      </c>
      <c r="C53" s="62">
        <v>24.1</v>
      </c>
      <c r="D53" s="63">
        <v>24.1</v>
      </c>
      <c r="E53" s="63" t="s">
        <v>431</v>
      </c>
      <c r="F53" s="63">
        <v>0</v>
      </c>
      <c r="G53" s="63">
        <v>-0.4</v>
      </c>
      <c r="H53" s="63">
        <v>0</v>
      </c>
      <c r="I53" s="64">
        <v>-1.6</v>
      </c>
    </row>
    <row r="54" spans="1:9" s="3" customFormat="1" x14ac:dyDescent="0.25">
      <c r="A54" s="68" t="s">
        <v>379</v>
      </c>
      <c r="B54" s="69" t="str">
        <f t="shared" si="0"/>
        <v>경제활동인구</v>
      </c>
      <c r="C54" s="62">
        <v>16.7</v>
      </c>
      <c r="D54" s="63">
        <v>17.100000000000001</v>
      </c>
      <c r="E54" s="63">
        <v>0.5</v>
      </c>
      <c r="F54" s="63">
        <v>0.4</v>
      </c>
      <c r="G54" s="63">
        <v>1.8</v>
      </c>
      <c r="H54" s="63">
        <v>2.4</v>
      </c>
      <c r="I54" s="64">
        <v>11.8</v>
      </c>
    </row>
    <row r="55" spans="1:9" s="3" customFormat="1" x14ac:dyDescent="0.25">
      <c r="A55" s="70" t="s">
        <v>3</v>
      </c>
      <c r="B55" s="71" t="str">
        <f t="shared" si="0"/>
        <v>취업인구</v>
      </c>
      <c r="C55" s="62">
        <v>14.3</v>
      </c>
      <c r="D55" s="63">
        <v>14.5</v>
      </c>
      <c r="E55" s="63">
        <v>0.5</v>
      </c>
      <c r="F55" s="63">
        <v>0.2</v>
      </c>
      <c r="G55" s="63">
        <v>0.8</v>
      </c>
      <c r="H55" s="63">
        <v>1.4</v>
      </c>
      <c r="I55" s="64">
        <v>5.8</v>
      </c>
    </row>
    <row r="56" spans="1:9" s="3" customFormat="1" x14ac:dyDescent="0.25">
      <c r="A56" s="70" t="s">
        <v>380</v>
      </c>
      <c r="B56" s="71" t="str">
        <f t="shared" si="0"/>
        <v>실업인구</v>
      </c>
      <c r="C56" s="62">
        <v>2.4</v>
      </c>
      <c r="D56" s="63">
        <v>2.5</v>
      </c>
      <c r="E56" s="63">
        <v>0.4</v>
      </c>
      <c r="F56" s="63">
        <v>0.1</v>
      </c>
      <c r="G56" s="63">
        <v>0.9</v>
      </c>
      <c r="H56" s="63">
        <v>4.2</v>
      </c>
      <c r="I56" s="64">
        <v>56.3</v>
      </c>
    </row>
    <row r="57" spans="1:9" s="3" customFormat="1" x14ac:dyDescent="0.25">
      <c r="A57" s="55" t="s">
        <v>381</v>
      </c>
      <c r="B57" s="56" t="str">
        <f t="shared" si="0"/>
        <v>경제활동참가율</v>
      </c>
      <c r="C57" s="62">
        <v>69.3</v>
      </c>
      <c r="D57" s="63">
        <v>71</v>
      </c>
      <c r="E57" s="63">
        <v>2</v>
      </c>
      <c r="F57" s="63">
        <v>1.7</v>
      </c>
      <c r="G57" s="63">
        <v>8.6</v>
      </c>
      <c r="H57" s="63" t="s">
        <v>431</v>
      </c>
      <c r="I57" s="64" t="s">
        <v>431</v>
      </c>
    </row>
    <row r="58" spans="1:9" s="3" customFormat="1" x14ac:dyDescent="0.25">
      <c r="A58" s="55" t="s">
        <v>382</v>
      </c>
      <c r="B58" s="56" t="str">
        <f t="shared" si="0"/>
        <v>실업률</v>
      </c>
      <c r="C58" s="62">
        <v>14.4</v>
      </c>
      <c r="D58" s="63">
        <v>14.6</v>
      </c>
      <c r="E58" s="63">
        <v>2.4</v>
      </c>
      <c r="F58" s="63">
        <v>0.2</v>
      </c>
      <c r="G58" s="63">
        <v>4.0999999999999996</v>
      </c>
      <c r="H58" s="63" t="s">
        <v>431</v>
      </c>
      <c r="I58" s="64" t="s">
        <v>431</v>
      </c>
    </row>
    <row r="59" spans="1:9" s="3" customFormat="1" x14ac:dyDescent="0.25">
      <c r="A59" s="55" t="s">
        <v>383</v>
      </c>
      <c r="B59" s="56" t="str">
        <f t="shared" si="0"/>
        <v>고용률</v>
      </c>
      <c r="C59" s="62">
        <v>59.3</v>
      </c>
      <c r="D59" s="63">
        <v>60.2</v>
      </c>
      <c r="E59" s="63">
        <v>2.1</v>
      </c>
      <c r="F59" s="63">
        <v>0.9</v>
      </c>
      <c r="G59" s="63">
        <v>4.3</v>
      </c>
      <c r="H59" s="63" t="s">
        <v>431</v>
      </c>
      <c r="I59" s="64" t="s">
        <v>431</v>
      </c>
    </row>
    <row r="60" spans="1:9" s="3" customFormat="1" x14ac:dyDescent="0.25">
      <c r="A60" s="14" t="s">
        <v>365</v>
      </c>
      <c r="B60" s="22" t="str">
        <f t="shared" si="0"/>
        <v>남성, 25세 이상</v>
      </c>
      <c r="C60" s="62"/>
      <c r="D60" s="63"/>
      <c r="E60" s="63"/>
      <c r="F60" s="63"/>
      <c r="G60" s="63"/>
      <c r="H60" s="63"/>
      <c r="I60" s="64"/>
    </row>
    <row r="61" spans="1:9" s="3" customFormat="1" x14ac:dyDescent="0.25">
      <c r="A61" s="55" t="s">
        <v>378</v>
      </c>
      <c r="B61" s="56" t="str">
        <f t="shared" si="0"/>
        <v>인구</v>
      </c>
      <c r="C61" s="62">
        <v>63.2</v>
      </c>
      <c r="D61" s="63">
        <v>63.3</v>
      </c>
      <c r="E61" s="63" t="s">
        <v>431</v>
      </c>
      <c r="F61" s="63">
        <v>0.1</v>
      </c>
      <c r="G61" s="63">
        <v>1.3</v>
      </c>
      <c r="H61" s="63">
        <v>0.2</v>
      </c>
      <c r="I61" s="64">
        <v>2.1</v>
      </c>
    </row>
    <row r="62" spans="1:9" s="3" customFormat="1" x14ac:dyDescent="0.25">
      <c r="A62" s="68" t="s">
        <v>379</v>
      </c>
      <c r="B62" s="69" t="str">
        <f t="shared" si="0"/>
        <v>경제활동인구</v>
      </c>
      <c r="C62" s="62">
        <v>43.7</v>
      </c>
      <c r="D62" s="63">
        <v>44.5</v>
      </c>
      <c r="E62" s="63">
        <v>0.5</v>
      </c>
      <c r="F62" s="63">
        <v>0.8</v>
      </c>
      <c r="G62" s="63">
        <v>-0.6</v>
      </c>
      <c r="H62" s="63">
        <v>1.8</v>
      </c>
      <c r="I62" s="64">
        <v>-1.3</v>
      </c>
    </row>
    <row r="63" spans="1:9" s="3" customFormat="1" x14ac:dyDescent="0.25">
      <c r="A63" s="70" t="s">
        <v>3</v>
      </c>
      <c r="B63" s="71" t="str">
        <f t="shared" si="0"/>
        <v>취업인구</v>
      </c>
      <c r="C63" s="62">
        <v>40.200000000000003</v>
      </c>
      <c r="D63" s="63">
        <v>39.9</v>
      </c>
      <c r="E63" s="63">
        <v>0.5</v>
      </c>
      <c r="F63" s="63">
        <v>-0.3</v>
      </c>
      <c r="G63" s="63">
        <v>-1.8</v>
      </c>
      <c r="H63" s="63">
        <v>-0.7</v>
      </c>
      <c r="I63" s="64">
        <v>-4.3</v>
      </c>
    </row>
    <row r="64" spans="1:9" s="3" customFormat="1" x14ac:dyDescent="0.25">
      <c r="A64" s="70" t="s">
        <v>380</v>
      </c>
      <c r="B64" s="71" t="str">
        <f t="shared" si="0"/>
        <v>실업인구</v>
      </c>
      <c r="C64" s="62">
        <v>3.5</v>
      </c>
      <c r="D64" s="63">
        <v>4.5</v>
      </c>
      <c r="E64" s="63">
        <v>0.5</v>
      </c>
      <c r="F64" s="63">
        <v>1</v>
      </c>
      <c r="G64" s="63">
        <v>1.2</v>
      </c>
      <c r="H64" s="63">
        <v>28.6</v>
      </c>
      <c r="I64" s="64">
        <v>36.4</v>
      </c>
    </row>
    <row r="65" spans="1:9" s="3" customFormat="1" x14ac:dyDescent="0.25">
      <c r="A65" s="55" t="s">
        <v>381</v>
      </c>
      <c r="B65" s="56" t="str">
        <f t="shared" si="0"/>
        <v>경제활동참가율</v>
      </c>
      <c r="C65" s="62">
        <v>69.099999999999994</v>
      </c>
      <c r="D65" s="63">
        <v>70.3</v>
      </c>
      <c r="E65" s="63">
        <v>0.7</v>
      </c>
      <c r="F65" s="63">
        <v>1.2</v>
      </c>
      <c r="G65" s="63">
        <v>-2.4</v>
      </c>
      <c r="H65" s="63" t="s">
        <v>431</v>
      </c>
      <c r="I65" s="64" t="s">
        <v>431</v>
      </c>
    </row>
    <row r="66" spans="1:9" s="3" customFormat="1" x14ac:dyDescent="0.25">
      <c r="A66" s="55" t="s">
        <v>382</v>
      </c>
      <c r="B66" s="56" t="str">
        <f t="shared" si="0"/>
        <v>실업률</v>
      </c>
      <c r="C66" s="62">
        <v>8</v>
      </c>
      <c r="D66" s="63">
        <v>10.1</v>
      </c>
      <c r="E66" s="63">
        <v>1</v>
      </c>
      <c r="F66" s="63">
        <v>2.1</v>
      </c>
      <c r="G66" s="63">
        <v>2.8</v>
      </c>
      <c r="H66" s="63" t="s">
        <v>431</v>
      </c>
      <c r="I66" s="64" t="s">
        <v>431</v>
      </c>
    </row>
    <row r="67" spans="1:9" s="3" customFormat="1" x14ac:dyDescent="0.25">
      <c r="A67" s="55" t="s">
        <v>383</v>
      </c>
      <c r="B67" s="56" t="str">
        <f t="shared" si="0"/>
        <v>고용률</v>
      </c>
      <c r="C67" s="62">
        <v>63.6</v>
      </c>
      <c r="D67" s="63">
        <v>63</v>
      </c>
      <c r="E67" s="63">
        <v>0.8</v>
      </c>
      <c r="F67" s="63">
        <v>-0.6</v>
      </c>
      <c r="G67" s="63">
        <v>-4.3</v>
      </c>
      <c r="H67" s="63" t="s">
        <v>431</v>
      </c>
      <c r="I67" s="64" t="s">
        <v>431</v>
      </c>
    </row>
    <row r="68" spans="1:9" s="3" customFormat="1" x14ac:dyDescent="0.25">
      <c r="A68" s="14" t="s">
        <v>364</v>
      </c>
      <c r="B68" s="22" t="str">
        <f t="shared" si="0"/>
        <v>여성, 25세 이상</v>
      </c>
      <c r="C68" s="62"/>
      <c r="D68" s="63"/>
      <c r="E68" s="63"/>
      <c r="F68" s="63"/>
      <c r="G68" s="63"/>
      <c r="H68" s="63"/>
      <c r="I68" s="64"/>
    </row>
    <row r="69" spans="1:9" s="3" customFormat="1" x14ac:dyDescent="0.25">
      <c r="A69" s="55" t="s">
        <v>378</v>
      </c>
      <c r="B69" s="56" t="str">
        <f t="shared" si="0"/>
        <v>인구</v>
      </c>
      <c r="C69" s="62">
        <v>67.2</v>
      </c>
      <c r="D69" s="63">
        <v>67.3</v>
      </c>
      <c r="E69" s="63" t="s">
        <v>431</v>
      </c>
      <c r="F69" s="63">
        <v>0.1</v>
      </c>
      <c r="G69" s="63">
        <v>1.5</v>
      </c>
      <c r="H69" s="63">
        <v>0.1</v>
      </c>
      <c r="I69" s="64">
        <v>2.2999999999999998</v>
      </c>
    </row>
    <row r="70" spans="1:9" s="3" customFormat="1" x14ac:dyDescent="0.25">
      <c r="A70" s="68" t="s">
        <v>379</v>
      </c>
      <c r="B70" s="69" t="str">
        <f t="shared" si="0"/>
        <v>경제활동인구</v>
      </c>
      <c r="C70" s="62">
        <v>41.6</v>
      </c>
      <c r="D70" s="63">
        <v>41.4</v>
      </c>
      <c r="E70" s="63">
        <v>0.4</v>
      </c>
      <c r="F70" s="63">
        <v>-0.2</v>
      </c>
      <c r="G70" s="63">
        <v>2</v>
      </c>
      <c r="H70" s="63">
        <v>-0.5</v>
      </c>
      <c r="I70" s="64">
        <v>5.0999999999999996</v>
      </c>
    </row>
    <row r="71" spans="1:9" s="3" customFormat="1" x14ac:dyDescent="0.25">
      <c r="A71" s="70" t="s">
        <v>3</v>
      </c>
      <c r="B71" s="71" t="str">
        <f t="shared" si="0"/>
        <v>취업인구</v>
      </c>
      <c r="C71" s="62">
        <v>39.299999999999997</v>
      </c>
      <c r="D71" s="63">
        <v>38.5</v>
      </c>
      <c r="E71" s="63">
        <v>0.5</v>
      </c>
      <c r="F71" s="63">
        <v>-0.8</v>
      </c>
      <c r="G71" s="63">
        <v>1.1000000000000001</v>
      </c>
      <c r="H71" s="63">
        <v>-2</v>
      </c>
      <c r="I71" s="64">
        <v>2.9</v>
      </c>
    </row>
    <row r="72" spans="1:9" s="3" customFormat="1" x14ac:dyDescent="0.25">
      <c r="A72" s="70" t="s">
        <v>380</v>
      </c>
      <c r="B72" s="71" t="str">
        <f t="shared" si="0"/>
        <v>실업인구</v>
      </c>
      <c r="C72" s="62">
        <v>2.2999999999999998</v>
      </c>
      <c r="D72" s="63">
        <v>2.9</v>
      </c>
      <c r="E72" s="63">
        <v>0.4</v>
      </c>
      <c r="F72" s="63">
        <v>0.6</v>
      </c>
      <c r="G72" s="63">
        <v>0.9</v>
      </c>
      <c r="H72" s="63">
        <v>26.1</v>
      </c>
      <c r="I72" s="64">
        <v>45</v>
      </c>
    </row>
    <row r="73" spans="1:9" s="3" customFormat="1" x14ac:dyDescent="0.25">
      <c r="A73" s="55" t="s">
        <v>381</v>
      </c>
      <c r="B73" s="56" t="str">
        <f t="shared" si="0"/>
        <v>경제활동참가율</v>
      </c>
      <c r="C73" s="62">
        <v>61.9</v>
      </c>
      <c r="D73" s="63">
        <v>61.5</v>
      </c>
      <c r="E73" s="63">
        <v>0.6</v>
      </c>
      <c r="F73" s="63">
        <v>-0.4</v>
      </c>
      <c r="G73" s="63">
        <v>1.6</v>
      </c>
      <c r="H73" s="63" t="s">
        <v>431</v>
      </c>
      <c r="I73" s="64" t="s">
        <v>431</v>
      </c>
    </row>
    <row r="74" spans="1:9" s="3" customFormat="1" x14ac:dyDescent="0.25">
      <c r="A74" s="55" t="s">
        <v>382</v>
      </c>
      <c r="B74" s="56" t="str">
        <f t="shared" si="0"/>
        <v>실업률</v>
      </c>
      <c r="C74" s="62">
        <v>5.5</v>
      </c>
      <c r="D74" s="63">
        <v>7</v>
      </c>
      <c r="E74" s="63">
        <v>1</v>
      </c>
      <c r="F74" s="63">
        <v>1.5</v>
      </c>
      <c r="G74" s="63">
        <v>1.9</v>
      </c>
      <c r="H74" s="63" t="s">
        <v>431</v>
      </c>
      <c r="I74" s="64" t="s">
        <v>431</v>
      </c>
    </row>
    <row r="75" spans="1:9" s="3" customFormat="1" x14ac:dyDescent="0.25">
      <c r="A75" s="55" t="s">
        <v>383</v>
      </c>
      <c r="B75" s="56" t="str">
        <f t="shared" si="0"/>
        <v>고용률</v>
      </c>
      <c r="C75" s="62">
        <v>58.5</v>
      </c>
      <c r="D75" s="63">
        <v>57.2</v>
      </c>
      <c r="E75" s="63">
        <v>0.7</v>
      </c>
      <c r="F75" s="63">
        <v>-1.3</v>
      </c>
      <c r="G75" s="63">
        <v>0.4</v>
      </c>
      <c r="H75" s="63" t="s">
        <v>431</v>
      </c>
      <c r="I75" s="64" t="s">
        <v>431</v>
      </c>
    </row>
    <row r="76" spans="1:9" s="3" customFormat="1" x14ac:dyDescent="0.25">
      <c r="A76" s="14"/>
      <c r="B76" s="22"/>
      <c r="C76" s="62"/>
      <c r="D76" s="63"/>
      <c r="E76" s="63"/>
      <c r="F76" s="63"/>
      <c r="G76" s="63"/>
      <c r="H76" s="63"/>
      <c r="I76" s="64"/>
    </row>
    <row r="77" spans="1:9" s="3" customFormat="1" x14ac:dyDescent="0.25">
      <c r="A77" s="26" t="s">
        <v>94</v>
      </c>
      <c r="B77" s="27"/>
      <c r="C77" s="62"/>
      <c r="D77" s="63"/>
      <c r="E77" s="63"/>
      <c r="F77" s="63"/>
      <c r="G77" s="63"/>
      <c r="H77" s="63"/>
      <c r="I77" s="64"/>
    </row>
    <row r="78" spans="1:9" s="3" customFormat="1" x14ac:dyDescent="0.25">
      <c r="A78" s="14" t="s">
        <v>236</v>
      </c>
      <c r="B78" s="22" t="str">
        <f t="shared" si="0"/>
        <v>전체, 15세 이상</v>
      </c>
      <c r="C78" s="62"/>
      <c r="D78" s="63"/>
      <c r="E78" s="63"/>
      <c r="F78" s="63"/>
      <c r="G78" s="63"/>
      <c r="H78" s="63"/>
      <c r="I78" s="64"/>
    </row>
    <row r="79" spans="1:9" s="3" customFormat="1" x14ac:dyDescent="0.25">
      <c r="A79" s="57" t="s">
        <v>1</v>
      </c>
      <c r="B79" s="58" t="str">
        <f t="shared" si="0"/>
        <v>인구</v>
      </c>
      <c r="C79" s="62">
        <v>914.3</v>
      </c>
      <c r="D79" s="63">
        <v>915.4</v>
      </c>
      <c r="E79" s="63" t="s">
        <v>431</v>
      </c>
      <c r="F79" s="63">
        <v>1.1000000000000001</v>
      </c>
      <c r="G79" s="63">
        <v>7.7</v>
      </c>
      <c r="H79" s="63">
        <v>0.1</v>
      </c>
      <c r="I79" s="64">
        <v>0.8</v>
      </c>
    </row>
    <row r="80" spans="1:9" s="3" customFormat="1" x14ac:dyDescent="0.25">
      <c r="A80" s="74" t="s">
        <v>2</v>
      </c>
      <c r="B80" s="75" t="str">
        <f t="shared" si="0"/>
        <v>경제활동인구</v>
      </c>
      <c r="C80" s="62">
        <v>560.5</v>
      </c>
      <c r="D80" s="63">
        <v>560.29999999999995</v>
      </c>
      <c r="E80" s="63">
        <v>3.2</v>
      </c>
      <c r="F80" s="63">
        <v>-0.2</v>
      </c>
      <c r="G80" s="63">
        <v>3.4</v>
      </c>
      <c r="H80" s="63">
        <v>0</v>
      </c>
      <c r="I80" s="64">
        <v>0.6</v>
      </c>
    </row>
    <row r="81" spans="1:9" s="3" customFormat="1" x14ac:dyDescent="0.25">
      <c r="A81" s="76" t="s">
        <v>3</v>
      </c>
      <c r="B81" s="77" t="str">
        <f t="shared" si="0"/>
        <v>취업인구</v>
      </c>
      <c r="C81" s="62">
        <v>524.1</v>
      </c>
      <c r="D81" s="63">
        <v>525.4</v>
      </c>
      <c r="E81" s="63">
        <v>3.2</v>
      </c>
      <c r="F81" s="63">
        <v>1.3</v>
      </c>
      <c r="G81" s="63">
        <v>3.8</v>
      </c>
      <c r="H81" s="63">
        <v>0.2</v>
      </c>
      <c r="I81" s="64">
        <v>0.7</v>
      </c>
    </row>
    <row r="82" spans="1:9" s="3" customFormat="1" x14ac:dyDescent="0.25">
      <c r="A82" s="78" t="s">
        <v>4</v>
      </c>
      <c r="B82" s="79" t="str">
        <f t="shared" si="0"/>
        <v>전일제 취업인구</v>
      </c>
      <c r="C82" s="62">
        <v>434.4</v>
      </c>
      <c r="D82" s="63">
        <v>436.5</v>
      </c>
      <c r="E82" s="63">
        <v>4.2</v>
      </c>
      <c r="F82" s="63">
        <v>2.1</v>
      </c>
      <c r="G82" s="63">
        <v>2.5</v>
      </c>
      <c r="H82" s="63">
        <v>0.5</v>
      </c>
      <c r="I82" s="64">
        <v>0.6</v>
      </c>
    </row>
    <row r="83" spans="1:9" s="3" customFormat="1" x14ac:dyDescent="0.25">
      <c r="A83" s="76" t="s">
        <v>6</v>
      </c>
      <c r="B83" s="77" t="str">
        <f t="shared" si="0"/>
        <v>실업인구</v>
      </c>
      <c r="C83" s="62">
        <v>36.4</v>
      </c>
      <c r="D83" s="63">
        <v>34.799999999999997</v>
      </c>
      <c r="E83" s="63">
        <v>2.6</v>
      </c>
      <c r="F83" s="63">
        <v>-1.6</v>
      </c>
      <c r="G83" s="63">
        <v>-0.5</v>
      </c>
      <c r="H83" s="63">
        <v>-4.4000000000000004</v>
      </c>
      <c r="I83" s="64">
        <v>-1.4</v>
      </c>
    </row>
    <row r="84" spans="1:9" s="3" customFormat="1" x14ac:dyDescent="0.25">
      <c r="A84" s="57" t="s">
        <v>7</v>
      </c>
      <c r="B84" s="58" t="str">
        <f t="shared" si="0"/>
        <v>경제활동참가율</v>
      </c>
      <c r="C84" s="62">
        <v>61.3</v>
      </c>
      <c r="D84" s="63">
        <v>61.2</v>
      </c>
      <c r="E84" s="63">
        <v>0.3</v>
      </c>
      <c r="F84" s="63">
        <v>-0.1</v>
      </c>
      <c r="G84" s="63">
        <v>-0.2</v>
      </c>
      <c r="H84" s="63" t="s">
        <v>431</v>
      </c>
      <c r="I84" s="64" t="s">
        <v>431</v>
      </c>
    </row>
    <row r="85" spans="1:9" s="3" customFormat="1" x14ac:dyDescent="0.25">
      <c r="A85" s="57" t="s">
        <v>8</v>
      </c>
      <c r="B85" s="58" t="str">
        <f t="shared" si="0"/>
        <v>실업률</v>
      </c>
      <c r="C85" s="62">
        <v>6.5</v>
      </c>
      <c r="D85" s="63">
        <v>6.2</v>
      </c>
      <c r="E85" s="63">
        <v>0.4</v>
      </c>
      <c r="F85" s="63">
        <v>-0.3</v>
      </c>
      <c r="G85" s="63">
        <v>-0.1</v>
      </c>
      <c r="H85" s="63" t="s">
        <v>431</v>
      </c>
      <c r="I85" s="64" t="s">
        <v>431</v>
      </c>
    </row>
    <row r="86" spans="1:9" s="3" customFormat="1" x14ac:dyDescent="0.25">
      <c r="A86" s="57" t="s">
        <v>9</v>
      </c>
      <c r="B86" s="58" t="str">
        <f t="shared" si="0"/>
        <v>고용률</v>
      </c>
      <c r="C86" s="62">
        <v>57.3</v>
      </c>
      <c r="D86" s="63">
        <v>57.4</v>
      </c>
      <c r="E86" s="63">
        <v>0.3</v>
      </c>
      <c r="F86" s="63">
        <v>0.1</v>
      </c>
      <c r="G86" s="63">
        <v>-0.1</v>
      </c>
      <c r="H86" s="63" t="s">
        <v>431</v>
      </c>
      <c r="I86" s="64" t="s">
        <v>431</v>
      </c>
    </row>
    <row r="87" spans="1:9" s="3" customFormat="1" x14ac:dyDescent="0.25">
      <c r="A87" s="14" t="s">
        <v>235</v>
      </c>
      <c r="B87" s="22" t="str">
        <f t="shared" si="0"/>
        <v>전체, 15 - 24세</v>
      </c>
      <c r="C87" s="62"/>
      <c r="D87" s="63"/>
      <c r="E87" s="63"/>
      <c r="F87" s="63"/>
      <c r="G87" s="63"/>
      <c r="H87" s="63"/>
      <c r="I87" s="64"/>
    </row>
    <row r="88" spans="1:9" s="3" customFormat="1" x14ac:dyDescent="0.25">
      <c r="A88" s="55" t="s">
        <v>378</v>
      </c>
      <c r="B88" s="56" t="str">
        <f t="shared" si="0"/>
        <v>인구</v>
      </c>
      <c r="C88" s="62">
        <v>117</v>
      </c>
      <c r="D88" s="63">
        <v>117.2</v>
      </c>
      <c r="E88" s="63" t="s">
        <v>431</v>
      </c>
      <c r="F88" s="63">
        <v>0.2</v>
      </c>
      <c r="G88" s="63">
        <v>-2</v>
      </c>
      <c r="H88" s="63">
        <v>0.2</v>
      </c>
      <c r="I88" s="64">
        <v>-1.7</v>
      </c>
    </row>
    <row r="89" spans="1:9" s="3" customFormat="1" x14ac:dyDescent="0.25">
      <c r="A89" s="68" t="s">
        <v>379</v>
      </c>
      <c r="B89" s="69" t="str">
        <f t="shared" si="0"/>
        <v>경제활동인구</v>
      </c>
      <c r="C89" s="62">
        <v>77.2</v>
      </c>
      <c r="D89" s="63">
        <v>76.599999999999994</v>
      </c>
      <c r="E89" s="63">
        <v>1.8</v>
      </c>
      <c r="F89" s="63">
        <v>-0.6</v>
      </c>
      <c r="G89" s="63">
        <v>3</v>
      </c>
      <c r="H89" s="63">
        <v>-0.8</v>
      </c>
      <c r="I89" s="64">
        <v>4.0999999999999996</v>
      </c>
    </row>
    <row r="90" spans="1:9" s="3" customFormat="1" x14ac:dyDescent="0.25">
      <c r="A90" s="70" t="s">
        <v>3</v>
      </c>
      <c r="B90" s="71" t="str">
        <f t="shared" si="0"/>
        <v>취업인구</v>
      </c>
      <c r="C90" s="62">
        <v>67.099999999999994</v>
      </c>
      <c r="D90" s="63">
        <v>66.900000000000006</v>
      </c>
      <c r="E90" s="63">
        <v>1.7</v>
      </c>
      <c r="F90" s="63">
        <v>-0.2</v>
      </c>
      <c r="G90" s="63">
        <v>2.2000000000000002</v>
      </c>
      <c r="H90" s="63">
        <v>-0.3</v>
      </c>
      <c r="I90" s="64">
        <v>3.4</v>
      </c>
    </row>
    <row r="91" spans="1:9" s="3" customFormat="1" x14ac:dyDescent="0.25">
      <c r="A91" s="70" t="s">
        <v>380</v>
      </c>
      <c r="B91" s="71" t="str">
        <f t="shared" si="0"/>
        <v>실업인구</v>
      </c>
      <c r="C91" s="62">
        <v>10.1</v>
      </c>
      <c r="D91" s="63">
        <v>9.6999999999999993</v>
      </c>
      <c r="E91" s="63">
        <v>1.3</v>
      </c>
      <c r="F91" s="63">
        <v>-0.4</v>
      </c>
      <c r="G91" s="63">
        <v>0.8</v>
      </c>
      <c r="H91" s="63">
        <v>-4</v>
      </c>
      <c r="I91" s="64">
        <v>9</v>
      </c>
    </row>
    <row r="92" spans="1:9" s="3" customFormat="1" x14ac:dyDescent="0.25">
      <c r="A92" s="55" t="s">
        <v>381</v>
      </c>
      <c r="B92" s="56" t="str">
        <f t="shared" si="0"/>
        <v>경제활동참가율</v>
      </c>
      <c r="C92" s="62">
        <v>66</v>
      </c>
      <c r="D92" s="63">
        <v>65.400000000000006</v>
      </c>
      <c r="E92" s="63">
        <v>1.5</v>
      </c>
      <c r="F92" s="63">
        <v>-0.6</v>
      </c>
      <c r="G92" s="63">
        <v>3.7</v>
      </c>
      <c r="H92" s="63" t="s">
        <v>431</v>
      </c>
      <c r="I92" s="64" t="s">
        <v>431</v>
      </c>
    </row>
    <row r="93" spans="1:9" s="3" customFormat="1" x14ac:dyDescent="0.25">
      <c r="A93" s="55" t="s">
        <v>382</v>
      </c>
      <c r="B93" s="56" t="str">
        <f t="shared" si="0"/>
        <v>실업률</v>
      </c>
      <c r="C93" s="62">
        <v>13.1</v>
      </c>
      <c r="D93" s="63">
        <v>12.7</v>
      </c>
      <c r="E93" s="63">
        <v>1.6</v>
      </c>
      <c r="F93" s="63">
        <v>-0.4</v>
      </c>
      <c r="G93" s="63">
        <v>0.6</v>
      </c>
      <c r="H93" s="63" t="s">
        <v>431</v>
      </c>
      <c r="I93" s="64" t="s">
        <v>431</v>
      </c>
    </row>
    <row r="94" spans="1:9" s="3" customFormat="1" x14ac:dyDescent="0.25">
      <c r="A94" s="55" t="s">
        <v>383</v>
      </c>
      <c r="B94" s="56" t="str">
        <f t="shared" si="0"/>
        <v>고용률</v>
      </c>
      <c r="C94" s="62">
        <v>57.4</v>
      </c>
      <c r="D94" s="63">
        <v>57.1</v>
      </c>
      <c r="E94" s="63">
        <v>1.4</v>
      </c>
      <c r="F94" s="63">
        <v>-0.3</v>
      </c>
      <c r="G94" s="63">
        <v>2.8</v>
      </c>
      <c r="H94" s="63" t="s">
        <v>431</v>
      </c>
      <c r="I94" s="64" t="s">
        <v>431</v>
      </c>
    </row>
    <row r="95" spans="1:9" s="3" customFormat="1" x14ac:dyDescent="0.25">
      <c r="A95" s="14" t="s">
        <v>365</v>
      </c>
      <c r="B95" s="22" t="str">
        <f t="shared" si="0"/>
        <v>남성, 25세 이상</v>
      </c>
      <c r="C95" s="62"/>
      <c r="D95" s="63"/>
      <c r="E95" s="63"/>
      <c r="F95" s="63"/>
      <c r="G95" s="63"/>
      <c r="H95" s="63"/>
      <c r="I95" s="64"/>
    </row>
    <row r="96" spans="1:9" s="3" customFormat="1" x14ac:dyDescent="0.25">
      <c r="A96" s="55" t="s">
        <v>378</v>
      </c>
      <c r="B96" s="56" t="str">
        <f t="shared" si="0"/>
        <v>인구</v>
      </c>
      <c r="C96" s="62">
        <v>387.2</v>
      </c>
      <c r="D96" s="63">
        <v>387.7</v>
      </c>
      <c r="E96" s="63" t="s">
        <v>431</v>
      </c>
      <c r="F96" s="63">
        <v>0.5</v>
      </c>
      <c r="G96" s="63">
        <v>4.5999999999999996</v>
      </c>
      <c r="H96" s="63">
        <v>0.1</v>
      </c>
      <c r="I96" s="64">
        <v>1.2</v>
      </c>
    </row>
    <row r="97" spans="1:9" s="3" customFormat="1" x14ac:dyDescent="0.25">
      <c r="A97" s="68" t="s">
        <v>379</v>
      </c>
      <c r="B97" s="69" t="str">
        <f t="shared" si="0"/>
        <v>경제활동인구</v>
      </c>
      <c r="C97" s="62">
        <v>252.2</v>
      </c>
      <c r="D97" s="63">
        <v>254</v>
      </c>
      <c r="E97" s="63">
        <v>1.8</v>
      </c>
      <c r="F97" s="63">
        <v>1.8</v>
      </c>
      <c r="G97" s="63">
        <v>4.8</v>
      </c>
      <c r="H97" s="63">
        <v>0.7</v>
      </c>
      <c r="I97" s="64">
        <v>1.9</v>
      </c>
    </row>
    <row r="98" spans="1:9" s="3" customFormat="1" x14ac:dyDescent="0.25">
      <c r="A98" s="70" t="s">
        <v>3</v>
      </c>
      <c r="B98" s="71" t="str">
        <f t="shared" si="0"/>
        <v>취업인구</v>
      </c>
      <c r="C98" s="62">
        <v>236.7</v>
      </c>
      <c r="D98" s="63">
        <v>239.2</v>
      </c>
      <c r="E98" s="63">
        <v>1.9</v>
      </c>
      <c r="F98" s="63">
        <v>2.5</v>
      </c>
      <c r="G98" s="63">
        <v>6</v>
      </c>
      <c r="H98" s="63">
        <v>1.1000000000000001</v>
      </c>
      <c r="I98" s="64">
        <v>2.6</v>
      </c>
    </row>
    <row r="99" spans="1:9" s="3" customFormat="1" x14ac:dyDescent="0.25">
      <c r="A99" s="70" t="s">
        <v>380</v>
      </c>
      <c r="B99" s="71" t="str">
        <f t="shared" si="0"/>
        <v>실업인구</v>
      </c>
      <c r="C99" s="62">
        <v>15.5</v>
      </c>
      <c r="D99" s="63">
        <v>14.8</v>
      </c>
      <c r="E99" s="63">
        <v>1.7</v>
      </c>
      <c r="F99" s="63">
        <v>-0.7</v>
      </c>
      <c r="G99" s="63">
        <v>-1.2</v>
      </c>
      <c r="H99" s="63">
        <v>-4.5</v>
      </c>
      <c r="I99" s="64">
        <v>-7.5</v>
      </c>
    </row>
    <row r="100" spans="1:9" s="3" customFormat="1" x14ac:dyDescent="0.25">
      <c r="A100" s="55" t="s">
        <v>381</v>
      </c>
      <c r="B100" s="56" t="str">
        <f t="shared" si="0"/>
        <v>경제활동참가율</v>
      </c>
      <c r="C100" s="62">
        <v>65.099999999999994</v>
      </c>
      <c r="D100" s="63">
        <v>65.5</v>
      </c>
      <c r="E100" s="63">
        <v>0.5</v>
      </c>
      <c r="F100" s="63">
        <v>0.4</v>
      </c>
      <c r="G100" s="63">
        <v>0.5</v>
      </c>
      <c r="H100" s="63" t="s">
        <v>431</v>
      </c>
      <c r="I100" s="64" t="s">
        <v>431</v>
      </c>
    </row>
    <row r="101" spans="1:9" s="3" customFormat="1" x14ac:dyDescent="0.25">
      <c r="A101" s="55" t="s">
        <v>382</v>
      </c>
      <c r="B101" s="56" t="str">
        <f t="shared" si="0"/>
        <v>실업률</v>
      </c>
      <c r="C101" s="62">
        <v>6.1</v>
      </c>
      <c r="D101" s="63">
        <v>5.8</v>
      </c>
      <c r="E101" s="63">
        <v>0.6</v>
      </c>
      <c r="F101" s="63">
        <v>-0.3</v>
      </c>
      <c r="G101" s="63">
        <v>-0.6</v>
      </c>
      <c r="H101" s="63" t="s">
        <v>431</v>
      </c>
      <c r="I101" s="64" t="s">
        <v>431</v>
      </c>
    </row>
    <row r="102" spans="1:9" s="3" customFormat="1" x14ac:dyDescent="0.25">
      <c r="A102" s="55" t="s">
        <v>383</v>
      </c>
      <c r="B102" s="56" t="str">
        <f t="shared" si="0"/>
        <v>고용률</v>
      </c>
      <c r="C102" s="62">
        <v>61.1</v>
      </c>
      <c r="D102" s="63">
        <v>61.7</v>
      </c>
      <c r="E102" s="63">
        <v>0.5</v>
      </c>
      <c r="F102" s="63">
        <v>0.6</v>
      </c>
      <c r="G102" s="63">
        <v>0.8</v>
      </c>
      <c r="H102" s="63" t="s">
        <v>431</v>
      </c>
      <c r="I102" s="64" t="s">
        <v>431</v>
      </c>
    </row>
    <row r="103" spans="1:9" s="3" customFormat="1" x14ac:dyDescent="0.25">
      <c r="A103" s="14" t="s">
        <v>364</v>
      </c>
      <c r="B103" s="22" t="str">
        <f t="shared" si="0"/>
        <v>여성, 25세 이상</v>
      </c>
      <c r="C103" s="62"/>
      <c r="D103" s="63"/>
      <c r="E103" s="63"/>
      <c r="F103" s="63"/>
      <c r="G103" s="63"/>
      <c r="H103" s="63"/>
      <c r="I103" s="64"/>
    </row>
    <row r="104" spans="1:9" s="3" customFormat="1" x14ac:dyDescent="0.25">
      <c r="A104" s="55" t="s">
        <v>378</v>
      </c>
      <c r="B104" s="56" t="str">
        <f t="shared" si="0"/>
        <v>인구</v>
      </c>
      <c r="C104" s="62">
        <v>410</v>
      </c>
      <c r="D104" s="63">
        <v>410.5</v>
      </c>
      <c r="E104" s="63" t="s">
        <v>431</v>
      </c>
      <c r="F104" s="63">
        <v>0.5</v>
      </c>
      <c r="G104" s="63">
        <v>5</v>
      </c>
      <c r="H104" s="63">
        <v>0.1</v>
      </c>
      <c r="I104" s="64">
        <v>1.2</v>
      </c>
    </row>
    <row r="105" spans="1:9" s="3" customFormat="1" x14ac:dyDescent="0.25">
      <c r="A105" s="68" t="s">
        <v>379</v>
      </c>
      <c r="B105" s="69" t="str">
        <f t="shared" si="0"/>
        <v>경제활동인구</v>
      </c>
      <c r="C105" s="62">
        <v>231.1</v>
      </c>
      <c r="D105" s="63">
        <v>229.7</v>
      </c>
      <c r="E105" s="63">
        <v>1.7</v>
      </c>
      <c r="F105" s="63">
        <v>-1.4</v>
      </c>
      <c r="G105" s="63">
        <v>-4.4000000000000004</v>
      </c>
      <c r="H105" s="63">
        <v>-0.6</v>
      </c>
      <c r="I105" s="64">
        <v>-1.9</v>
      </c>
    </row>
    <row r="106" spans="1:9" s="3" customFormat="1" x14ac:dyDescent="0.25">
      <c r="A106" s="70" t="s">
        <v>3</v>
      </c>
      <c r="B106" s="71" t="str">
        <f t="shared" si="0"/>
        <v>취업인구</v>
      </c>
      <c r="C106" s="62">
        <v>220.2</v>
      </c>
      <c r="D106" s="63">
        <v>219.4</v>
      </c>
      <c r="E106" s="63">
        <v>1.7</v>
      </c>
      <c r="F106" s="63">
        <v>-0.8</v>
      </c>
      <c r="G106" s="63">
        <v>-4.3</v>
      </c>
      <c r="H106" s="63">
        <v>-0.4</v>
      </c>
      <c r="I106" s="64">
        <v>-1.9</v>
      </c>
    </row>
    <row r="107" spans="1:9" s="3" customFormat="1" x14ac:dyDescent="0.25">
      <c r="A107" s="70" t="s">
        <v>380</v>
      </c>
      <c r="B107" s="71" t="str">
        <f t="shared" si="0"/>
        <v>실업인구</v>
      </c>
      <c r="C107" s="62">
        <v>10.8</v>
      </c>
      <c r="D107" s="63">
        <v>10.3</v>
      </c>
      <c r="E107" s="63">
        <v>1.3</v>
      </c>
      <c r="F107" s="63">
        <v>-0.5</v>
      </c>
      <c r="G107" s="63">
        <v>-0.1</v>
      </c>
      <c r="H107" s="63">
        <v>-4.5999999999999996</v>
      </c>
      <c r="I107" s="64">
        <v>-1</v>
      </c>
    </row>
    <row r="108" spans="1:9" s="3" customFormat="1" x14ac:dyDescent="0.25">
      <c r="A108" s="55" t="s">
        <v>381</v>
      </c>
      <c r="B108" s="56" t="str">
        <f t="shared" ref="B108:B145" si="1">VLOOKUP(A108,$A$8:$B$40,2,0)</f>
        <v>경제활동참가율</v>
      </c>
      <c r="C108" s="62">
        <v>56.4</v>
      </c>
      <c r="D108" s="63">
        <v>56</v>
      </c>
      <c r="E108" s="63">
        <v>0.4</v>
      </c>
      <c r="F108" s="63">
        <v>-0.4</v>
      </c>
      <c r="G108" s="63">
        <v>-1.7</v>
      </c>
      <c r="H108" s="63" t="s">
        <v>431</v>
      </c>
      <c r="I108" s="64" t="s">
        <v>431</v>
      </c>
    </row>
    <row r="109" spans="1:9" s="3" customFormat="1" x14ac:dyDescent="0.25">
      <c r="A109" s="55" t="s">
        <v>382</v>
      </c>
      <c r="B109" s="56" t="str">
        <f t="shared" si="1"/>
        <v>실업률</v>
      </c>
      <c r="C109" s="62">
        <v>4.7</v>
      </c>
      <c r="D109" s="63">
        <v>4.5</v>
      </c>
      <c r="E109" s="63">
        <v>0.6</v>
      </c>
      <c r="F109" s="63">
        <v>-0.2</v>
      </c>
      <c r="G109" s="63">
        <v>0.1</v>
      </c>
      <c r="H109" s="63" t="s">
        <v>431</v>
      </c>
      <c r="I109" s="64" t="s">
        <v>431</v>
      </c>
    </row>
    <row r="110" spans="1:9" s="3" customFormat="1" x14ac:dyDescent="0.25">
      <c r="A110" s="55" t="s">
        <v>383</v>
      </c>
      <c r="B110" s="56" t="str">
        <f t="shared" si="1"/>
        <v>고용률</v>
      </c>
      <c r="C110" s="62">
        <v>53.7</v>
      </c>
      <c r="D110" s="63">
        <v>53.4</v>
      </c>
      <c r="E110" s="63">
        <v>0.4</v>
      </c>
      <c r="F110" s="63">
        <v>-0.3</v>
      </c>
      <c r="G110" s="63">
        <v>-1.8</v>
      </c>
      <c r="H110" s="63" t="s">
        <v>431</v>
      </c>
      <c r="I110" s="64" t="s">
        <v>431</v>
      </c>
    </row>
    <row r="111" spans="1:9" s="3" customFormat="1" x14ac:dyDescent="0.25">
      <c r="A111" s="14"/>
      <c r="B111" s="22"/>
      <c r="C111" s="62"/>
      <c r="D111" s="63"/>
      <c r="E111" s="63"/>
      <c r="F111" s="63"/>
      <c r="G111" s="63"/>
      <c r="H111" s="63"/>
      <c r="I111" s="64"/>
    </row>
    <row r="112" spans="1:9" s="3" customFormat="1" x14ac:dyDescent="0.25">
      <c r="A112" s="26" t="s">
        <v>90</v>
      </c>
      <c r="B112" s="27"/>
      <c r="C112" s="62"/>
      <c r="D112" s="63"/>
      <c r="E112" s="63"/>
      <c r="F112" s="63"/>
      <c r="G112" s="63"/>
      <c r="H112" s="63"/>
      <c r="I112" s="64"/>
    </row>
    <row r="113" spans="1:9" s="3" customFormat="1" x14ac:dyDescent="0.25">
      <c r="A113" s="14" t="s">
        <v>236</v>
      </c>
      <c r="B113" s="22" t="str">
        <f t="shared" si="1"/>
        <v>전체, 15세 이상</v>
      </c>
      <c r="C113" s="62"/>
      <c r="D113" s="63"/>
      <c r="E113" s="63"/>
      <c r="F113" s="63"/>
      <c r="G113" s="63"/>
      <c r="H113" s="63"/>
      <c r="I113" s="64"/>
    </row>
    <row r="114" spans="1:9" s="3" customFormat="1" x14ac:dyDescent="0.25">
      <c r="A114" s="57" t="s">
        <v>1</v>
      </c>
      <c r="B114" s="58" t="str">
        <f t="shared" si="1"/>
        <v>인구</v>
      </c>
      <c r="C114" s="62">
        <v>721.7</v>
      </c>
      <c r="D114" s="63">
        <v>722.5</v>
      </c>
      <c r="E114" s="63" t="s">
        <v>431</v>
      </c>
      <c r="F114" s="63">
        <v>0.8</v>
      </c>
      <c r="G114" s="63">
        <v>7.2</v>
      </c>
      <c r="H114" s="63">
        <v>0.1</v>
      </c>
      <c r="I114" s="64">
        <v>1</v>
      </c>
    </row>
    <row r="115" spans="1:9" s="3" customFormat="1" x14ac:dyDescent="0.25">
      <c r="A115" s="74" t="s">
        <v>2</v>
      </c>
      <c r="B115" s="75" t="str">
        <f t="shared" si="1"/>
        <v>경제활동인구</v>
      </c>
      <c r="C115" s="62">
        <v>434.6</v>
      </c>
      <c r="D115" s="63">
        <v>441.6</v>
      </c>
      <c r="E115" s="63">
        <v>2.4</v>
      </c>
      <c r="F115" s="63">
        <v>7</v>
      </c>
      <c r="G115" s="63">
        <v>12.8</v>
      </c>
      <c r="H115" s="63">
        <v>1.6</v>
      </c>
      <c r="I115" s="64">
        <v>3</v>
      </c>
    </row>
    <row r="116" spans="1:9" s="3" customFormat="1" x14ac:dyDescent="0.25">
      <c r="A116" s="76" t="s">
        <v>3</v>
      </c>
      <c r="B116" s="77" t="str">
        <f t="shared" si="1"/>
        <v>취업인구</v>
      </c>
      <c r="C116" s="62">
        <v>401.2</v>
      </c>
      <c r="D116" s="63">
        <v>405.9</v>
      </c>
      <c r="E116" s="63">
        <v>2.4</v>
      </c>
      <c r="F116" s="63">
        <v>4.7</v>
      </c>
      <c r="G116" s="63">
        <v>5.6</v>
      </c>
      <c r="H116" s="63">
        <v>1.2</v>
      </c>
      <c r="I116" s="64">
        <v>1.4</v>
      </c>
    </row>
    <row r="117" spans="1:9" s="3" customFormat="1" x14ac:dyDescent="0.25">
      <c r="A117" s="78" t="s">
        <v>4</v>
      </c>
      <c r="B117" s="79" t="str">
        <f t="shared" si="1"/>
        <v>전일제 취업인구</v>
      </c>
      <c r="C117" s="62">
        <v>340.2</v>
      </c>
      <c r="D117" s="63">
        <v>343</v>
      </c>
      <c r="E117" s="63">
        <v>3</v>
      </c>
      <c r="F117" s="63">
        <v>2.8</v>
      </c>
      <c r="G117" s="63">
        <v>5.6</v>
      </c>
      <c r="H117" s="63">
        <v>0.8</v>
      </c>
      <c r="I117" s="64">
        <v>1.7</v>
      </c>
    </row>
    <row r="118" spans="1:9" s="3" customFormat="1" x14ac:dyDescent="0.25">
      <c r="A118" s="76" t="s">
        <v>6</v>
      </c>
      <c r="B118" s="77" t="str">
        <f t="shared" si="1"/>
        <v>실업인구</v>
      </c>
      <c r="C118" s="62">
        <v>33.4</v>
      </c>
      <c r="D118" s="63">
        <v>35.700000000000003</v>
      </c>
      <c r="E118" s="63">
        <v>2</v>
      </c>
      <c r="F118" s="63">
        <v>2.2999999999999998</v>
      </c>
      <c r="G118" s="63">
        <v>7.2</v>
      </c>
      <c r="H118" s="63">
        <v>6.9</v>
      </c>
      <c r="I118" s="64">
        <v>25.3</v>
      </c>
    </row>
    <row r="119" spans="1:9" s="3" customFormat="1" x14ac:dyDescent="0.25">
      <c r="A119" s="57" t="s">
        <v>7</v>
      </c>
      <c r="B119" s="58" t="str">
        <f t="shared" si="1"/>
        <v>경제활동참가율</v>
      </c>
      <c r="C119" s="62">
        <v>60.2</v>
      </c>
      <c r="D119" s="63">
        <v>61.1</v>
      </c>
      <c r="E119" s="63">
        <v>0.3</v>
      </c>
      <c r="F119" s="63">
        <v>0.9</v>
      </c>
      <c r="G119" s="63">
        <v>1.2</v>
      </c>
      <c r="H119" s="63" t="s">
        <v>431</v>
      </c>
      <c r="I119" s="64" t="s">
        <v>431</v>
      </c>
    </row>
    <row r="120" spans="1:9" s="3" customFormat="1" x14ac:dyDescent="0.25">
      <c r="A120" s="57" t="s">
        <v>8</v>
      </c>
      <c r="B120" s="58" t="str">
        <f t="shared" si="1"/>
        <v>실업률</v>
      </c>
      <c r="C120" s="62">
        <v>7.7</v>
      </c>
      <c r="D120" s="63">
        <v>8.1</v>
      </c>
      <c r="E120" s="63">
        <v>0.4</v>
      </c>
      <c r="F120" s="63">
        <v>0.4</v>
      </c>
      <c r="G120" s="63">
        <v>1.5</v>
      </c>
      <c r="H120" s="63" t="s">
        <v>431</v>
      </c>
      <c r="I120" s="64" t="s">
        <v>431</v>
      </c>
    </row>
    <row r="121" spans="1:9" s="3" customFormat="1" x14ac:dyDescent="0.25">
      <c r="A121" s="57" t="s">
        <v>9</v>
      </c>
      <c r="B121" s="58" t="str">
        <f t="shared" si="1"/>
        <v>고용률</v>
      </c>
      <c r="C121" s="62">
        <v>55.6</v>
      </c>
      <c r="D121" s="63">
        <v>56.2</v>
      </c>
      <c r="E121" s="63">
        <v>0.3</v>
      </c>
      <c r="F121" s="63">
        <v>0.6</v>
      </c>
      <c r="G121" s="63">
        <v>0.2</v>
      </c>
      <c r="H121" s="63" t="s">
        <v>431</v>
      </c>
      <c r="I121" s="64" t="s">
        <v>431</v>
      </c>
    </row>
    <row r="122" spans="1:9" s="3" customFormat="1" x14ac:dyDescent="0.25">
      <c r="A122" s="14" t="s">
        <v>235</v>
      </c>
      <c r="B122" s="22" t="str">
        <f t="shared" si="1"/>
        <v>전체, 15 - 24세</v>
      </c>
      <c r="C122" s="62"/>
      <c r="D122" s="63"/>
      <c r="E122" s="63"/>
      <c r="F122" s="63"/>
      <c r="G122" s="63"/>
      <c r="H122" s="63"/>
      <c r="I122" s="64"/>
    </row>
    <row r="123" spans="1:9" s="3" customFormat="1" x14ac:dyDescent="0.25">
      <c r="A123" s="55" t="s">
        <v>378</v>
      </c>
      <c r="B123" s="56" t="str">
        <f t="shared" si="1"/>
        <v>인구</v>
      </c>
      <c r="C123" s="62">
        <v>92.8</v>
      </c>
      <c r="D123" s="63">
        <v>92.9</v>
      </c>
      <c r="E123" s="63" t="s">
        <v>431</v>
      </c>
      <c r="F123" s="63">
        <v>0.1</v>
      </c>
      <c r="G123" s="63">
        <v>0.4</v>
      </c>
      <c r="H123" s="63">
        <v>0.1</v>
      </c>
      <c r="I123" s="64">
        <v>0.4</v>
      </c>
    </row>
    <row r="124" spans="1:9" s="3" customFormat="1" x14ac:dyDescent="0.25">
      <c r="A124" s="68" t="s">
        <v>379</v>
      </c>
      <c r="B124" s="69" t="str">
        <f t="shared" si="1"/>
        <v>경제활동인구</v>
      </c>
      <c r="C124" s="62">
        <v>59.7</v>
      </c>
      <c r="D124" s="63">
        <v>61.2</v>
      </c>
      <c r="E124" s="63">
        <v>1.3</v>
      </c>
      <c r="F124" s="63">
        <v>1.5</v>
      </c>
      <c r="G124" s="63">
        <v>4.9000000000000004</v>
      </c>
      <c r="H124" s="63">
        <v>2.5</v>
      </c>
      <c r="I124" s="64">
        <v>8.6999999999999993</v>
      </c>
    </row>
    <row r="125" spans="1:9" s="3" customFormat="1" x14ac:dyDescent="0.25">
      <c r="A125" s="70" t="s">
        <v>3</v>
      </c>
      <c r="B125" s="71" t="str">
        <f t="shared" si="1"/>
        <v>취업인구</v>
      </c>
      <c r="C125" s="62">
        <v>49.6</v>
      </c>
      <c r="D125" s="63">
        <v>50.7</v>
      </c>
      <c r="E125" s="63">
        <v>1.2</v>
      </c>
      <c r="F125" s="63">
        <v>1.1000000000000001</v>
      </c>
      <c r="G125" s="63">
        <v>-1.5</v>
      </c>
      <c r="H125" s="63">
        <v>2.2000000000000002</v>
      </c>
      <c r="I125" s="64">
        <v>-2.9</v>
      </c>
    </row>
    <row r="126" spans="1:9" s="3" customFormat="1" x14ac:dyDescent="0.25">
      <c r="A126" s="70" t="s">
        <v>380</v>
      </c>
      <c r="B126" s="71" t="str">
        <f t="shared" si="1"/>
        <v>실업인구</v>
      </c>
      <c r="C126" s="62">
        <v>10.1</v>
      </c>
      <c r="D126" s="63">
        <v>10.5</v>
      </c>
      <c r="E126" s="63">
        <v>1.1000000000000001</v>
      </c>
      <c r="F126" s="63">
        <v>0.4</v>
      </c>
      <c r="G126" s="63">
        <v>6.5</v>
      </c>
      <c r="H126" s="63">
        <v>4</v>
      </c>
      <c r="I126" s="64">
        <v>162.5</v>
      </c>
    </row>
    <row r="127" spans="1:9" s="3" customFormat="1" x14ac:dyDescent="0.25">
      <c r="A127" s="55" t="s">
        <v>381</v>
      </c>
      <c r="B127" s="56" t="str">
        <f t="shared" si="1"/>
        <v>경제활동참가율</v>
      </c>
      <c r="C127" s="62">
        <v>64.3</v>
      </c>
      <c r="D127" s="63">
        <v>65.900000000000006</v>
      </c>
      <c r="E127" s="63">
        <v>1.5</v>
      </c>
      <c r="F127" s="63">
        <v>1.6</v>
      </c>
      <c r="G127" s="63">
        <v>5</v>
      </c>
      <c r="H127" s="63" t="s">
        <v>431</v>
      </c>
      <c r="I127" s="64" t="s">
        <v>431</v>
      </c>
    </row>
    <row r="128" spans="1:9" s="3" customFormat="1" x14ac:dyDescent="0.25">
      <c r="A128" s="55" t="s">
        <v>382</v>
      </c>
      <c r="B128" s="56" t="str">
        <f t="shared" si="1"/>
        <v>실업률</v>
      </c>
      <c r="C128" s="62">
        <v>16.899999999999999</v>
      </c>
      <c r="D128" s="63">
        <v>17.2</v>
      </c>
      <c r="E128" s="63">
        <v>1.7</v>
      </c>
      <c r="F128" s="63">
        <v>0.3</v>
      </c>
      <c r="G128" s="63">
        <v>10.1</v>
      </c>
      <c r="H128" s="63" t="s">
        <v>431</v>
      </c>
      <c r="I128" s="64" t="s">
        <v>431</v>
      </c>
    </row>
    <row r="129" spans="1:9" s="3" customFormat="1" x14ac:dyDescent="0.25">
      <c r="A129" s="55" t="s">
        <v>383</v>
      </c>
      <c r="B129" s="56" t="str">
        <f t="shared" si="1"/>
        <v>고용률</v>
      </c>
      <c r="C129" s="62">
        <v>53.4</v>
      </c>
      <c r="D129" s="63">
        <v>54.6</v>
      </c>
      <c r="E129" s="63">
        <v>1.3</v>
      </c>
      <c r="F129" s="63">
        <v>1.2</v>
      </c>
      <c r="G129" s="63">
        <v>-1.8</v>
      </c>
      <c r="H129" s="63" t="s">
        <v>431</v>
      </c>
      <c r="I129" s="64" t="s">
        <v>431</v>
      </c>
    </row>
    <row r="130" spans="1:9" s="3" customFormat="1" x14ac:dyDescent="0.25">
      <c r="A130" s="14" t="s">
        <v>365</v>
      </c>
      <c r="B130" s="22" t="str">
        <f t="shared" si="1"/>
        <v>남성, 25세 이상</v>
      </c>
      <c r="C130" s="62"/>
      <c r="D130" s="63"/>
      <c r="E130" s="63"/>
      <c r="F130" s="63"/>
      <c r="G130" s="63"/>
      <c r="H130" s="63"/>
      <c r="I130" s="64"/>
    </row>
    <row r="131" spans="1:9" s="3" customFormat="1" x14ac:dyDescent="0.25">
      <c r="A131" s="55" t="s">
        <v>378</v>
      </c>
      <c r="B131" s="56" t="str">
        <f t="shared" si="1"/>
        <v>인구</v>
      </c>
      <c r="C131" s="62">
        <v>306.3</v>
      </c>
      <c r="D131" s="63">
        <v>306.60000000000002</v>
      </c>
      <c r="E131" s="63" t="s">
        <v>431</v>
      </c>
      <c r="F131" s="63">
        <v>0.3</v>
      </c>
      <c r="G131" s="63">
        <v>3.3</v>
      </c>
      <c r="H131" s="63">
        <v>0.1</v>
      </c>
      <c r="I131" s="64">
        <v>1.1000000000000001</v>
      </c>
    </row>
    <row r="132" spans="1:9" s="3" customFormat="1" x14ac:dyDescent="0.25">
      <c r="A132" s="68" t="s">
        <v>379</v>
      </c>
      <c r="B132" s="69" t="str">
        <f t="shared" si="1"/>
        <v>경제활동인구</v>
      </c>
      <c r="C132" s="62">
        <v>192.5</v>
      </c>
      <c r="D132" s="63">
        <v>197.2</v>
      </c>
      <c r="E132" s="63">
        <v>1.4</v>
      </c>
      <c r="F132" s="63">
        <v>4.7</v>
      </c>
      <c r="G132" s="63">
        <v>3.8</v>
      </c>
      <c r="H132" s="63">
        <v>2.4</v>
      </c>
      <c r="I132" s="64">
        <v>2</v>
      </c>
    </row>
    <row r="133" spans="1:9" s="3" customFormat="1" x14ac:dyDescent="0.25">
      <c r="A133" s="70" t="s">
        <v>3</v>
      </c>
      <c r="B133" s="71" t="str">
        <f t="shared" si="1"/>
        <v>취업인구</v>
      </c>
      <c r="C133" s="62">
        <v>179.3</v>
      </c>
      <c r="D133" s="63">
        <v>183.6</v>
      </c>
      <c r="E133" s="63">
        <v>1.5</v>
      </c>
      <c r="F133" s="63">
        <v>4.3</v>
      </c>
      <c r="G133" s="63">
        <v>5.7</v>
      </c>
      <c r="H133" s="63">
        <v>2.4</v>
      </c>
      <c r="I133" s="64">
        <v>3.2</v>
      </c>
    </row>
    <row r="134" spans="1:9" s="3" customFormat="1" x14ac:dyDescent="0.25">
      <c r="A134" s="70" t="s">
        <v>380</v>
      </c>
      <c r="B134" s="71" t="str">
        <f t="shared" si="1"/>
        <v>실업인구</v>
      </c>
      <c r="C134" s="62">
        <v>13.2</v>
      </c>
      <c r="D134" s="63">
        <v>13.6</v>
      </c>
      <c r="E134" s="63">
        <v>1.3</v>
      </c>
      <c r="F134" s="63">
        <v>0.4</v>
      </c>
      <c r="G134" s="63">
        <v>-2</v>
      </c>
      <c r="H134" s="63">
        <v>3</v>
      </c>
      <c r="I134" s="64">
        <v>-12.8</v>
      </c>
    </row>
    <row r="135" spans="1:9" s="3" customFormat="1" x14ac:dyDescent="0.25">
      <c r="A135" s="55" t="s">
        <v>381</v>
      </c>
      <c r="B135" s="56" t="str">
        <f t="shared" si="1"/>
        <v>경제활동참가율</v>
      </c>
      <c r="C135" s="62">
        <v>62.8</v>
      </c>
      <c r="D135" s="63">
        <v>64.3</v>
      </c>
      <c r="E135" s="63">
        <v>0.5</v>
      </c>
      <c r="F135" s="63">
        <v>1.5</v>
      </c>
      <c r="G135" s="63">
        <v>0.5</v>
      </c>
      <c r="H135" s="63" t="s">
        <v>431</v>
      </c>
      <c r="I135" s="64" t="s">
        <v>431</v>
      </c>
    </row>
    <row r="136" spans="1:9" s="3" customFormat="1" x14ac:dyDescent="0.25">
      <c r="A136" s="55" t="s">
        <v>382</v>
      </c>
      <c r="B136" s="56" t="str">
        <f t="shared" si="1"/>
        <v>실업률</v>
      </c>
      <c r="C136" s="62">
        <v>6.9</v>
      </c>
      <c r="D136" s="63">
        <v>6.9</v>
      </c>
      <c r="E136" s="63">
        <v>0.7</v>
      </c>
      <c r="F136" s="63">
        <v>0</v>
      </c>
      <c r="G136" s="63">
        <v>-1.2</v>
      </c>
      <c r="H136" s="63" t="s">
        <v>431</v>
      </c>
      <c r="I136" s="64" t="s">
        <v>431</v>
      </c>
    </row>
    <row r="137" spans="1:9" s="3" customFormat="1" x14ac:dyDescent="0.25">
      <c r="A137" s="55" t="s">
        <v>383</v>
      </c>
      <c r="B137" s="56" t="str">
        <f t="shared" si="1"/>
        <v>고용률</v>
      </c>
      <c r="C137" s="62">
        <v>58.5</v>
      </c>
      <c r="D137" s="63">
        <v>59.9</v>
      </c>
      <c r="E137" s="63">
        <v>0.5</v>
      </c>
      <c r="F137" s="63">
        <v>1.4</v>
      </c>
      <c r="G137" s="63">
        <v>1.2</v>
      </c>
      <c r="H137" s="63" t="s">
        <v>431</v>
      </c>
      <c r="I137" s="64" t="s">
        <v>431</v>
      </c>
    </row>
    <row r="138" spans="1:9" s="3" customFormat="1" x14ac:dyDescent="0.25">
      <c r="A138" s="14" t="s">
        <v>364</v>
      </c>
      <c r="B138" s="22" t="str">
        <f t="shared" si="1"/>
        <v>여성, 25세 이상</v>
      </c>
      <c r="C138" s="62"/>
      <c r="D138" s="63"/>
      <c r="E138" s="63"/>
      <c r="F138" s="63"/>
      <c r="G138" s="63"/>
      <c r="H138" s="63"/>
      <c r="I138" s="64"/>
    </row>
    <row r="139" spans="1:9" s="3" customFormat="1" x14ac:dyDescent="0.25">
      <c r="A139" s="55" t="s">
        <v>378</v>
      </c>
      <c r="B139" s="56" t="str">
        <f t="shared" si="1"/>
        <v>인구</v>
      </c>
      <c r="C139" s="62">
        <v>322.7</v>
      </c>
      <c r="D139" s="63">
        <v>323</v>
      </c>
      <c r="E139" s="63" t="s">
        <v>431</v>
      </c>
      <c r="F139" s="63">
        <v>0.3</v>
      </c>
      <c r="G139" s="63">
        <v>3.5</v>
      </c>
      <c r="H139" s="63">
        <v>0.1</v>
      </c>
      <c r="I139" s="64">
        <v>1.1000000000000001</v>
      </c>
    </row>
    <row r="140" spans="1:9" s="3" customFormat="1" x14ac:dyDescent="0.25">
      <c r="A140" s="68" t="s">
        <v>379</v>
      </c>
      <c r="B140" s="69" t="str">
        <f t="shared" si="1"/>
        <v>경제활동인구</v>
      </c>
      <c r="C140" s="62">
        <v>182.3</v>
      </c>
      <c r="D140" s="63">
        <v>183.2</v>
      </c>
      <c r="E140" s="63">
        <v>1.3</v>
      </c>
      <c r="F140" s="63">
        <v>0.9</v>
      </c>
      <c r="G140" s="63">
        <v>4.0999999999999996</v>
      </c>
      <c r="H140" s="63">
        <v>0.5</v>
      </c>
      <c r="I140" s="64">
        <v>2.2999999999999998</v>
      </c>
    </row>
    <row r="141" spans="1:9" s="3" customFormat="1" x14ac:dyDescent="0.25">
      <c r="A141" s="70" t="s">
        <v>3</v>
      </c>
      <c r="B141" s="71" t="str">
        <f t="shared" si="1"/>
        <v>취업인구</v>
      </c>
      <c r="C141" s="62">
        <v>172.3</v>
      </c>
      <c r="D141" s="63">
        <v>171.6</v>
      </c>
      <c r="E141" s="63">
        <v>1.4</v>
      </c>
      <c r="F141" s="63">
        <v>-0.7</v>
      </c>
      <c r="G141" s="63">
        <v>1.4</v>
      </c>
      <c r="H141" s="63">
        <v>-0.4</v>
      </c>
      <c r="I141" s="64">
        <v>0.8</v>
      </c>
    </row>
    <row r="142" spans="1:9" s="3" customFormat="1" x14ac:dyDescent="0.25">
      <c r="A142" s="70" t="s">
        <v>380</v>
      </c>
      <c r="B142" s="71" t="str">
        <f t="shared" si="1"/>
        <v>실업인구</v>
      </c>
      <c r="C142" s="62">
        <v>10</v>
      </c>
      <c r="D142" s="63">
        <v>11.6</v>
      </c>
      <c r="E142" s="63">
        <v>1</v>
      </c>
      <c r="F142" s="63">
        <v>1.6</v>
      </c>
      <c r="G142" s="63">
        <v>2.7</v>
      </c>
      <c r="H142" s="63">
        <v>16</v>
      </c>
      <c r="I142" s="64">
        <v>30.3</v>
      </c>
    </row>
    <row r="143" spans="1:9" s="3" customFormat="1" x14ac:dyDescent="0.25">
      <c r="A143" s="55" t="s">
        <v>381</v>
      </c>
      <c r="B143" s="56" t="str">
        <f t="shared" si="1"/>
        <v>경제활동참가율</v>
      </c>
      <c r="C143" s="62">
        <v>56.5</v>
      </c>
      <c r="D143" s="63">
        <v>56.7</v>
      </c>
      <c r="E143" s="63">
        <v>0.4</v>
      </c>
      <c r="F143" s="63">
        <v>0.2</v>
      </c>
      <c r="G143" s="63">
        <v>0.6</v>
      </c>
      <c r="H143" s="63" t="s">
        <v>431</v>
      </c>
      <c r="I143" s="64" t="s">
        <v>431</v>
      </c>
    </row>
    <row r="144" spans="1:9" s="3" customFormat="1" x14ac:dyDescent="0.25">
      <c r="A144" s="55" t="s">
        <v>382</v>
      </c>
      <c r="B144" s="56" t="str">
        <f t="shared" si="1"/>
        <v>실업률</v>
      </c>
      <c r="C144" s="62">
        <v>5.5</v>
      </c>
      <c r="D144" s="63">
        <v>6.3</v>
      </c>
      <c r="E144" s="63">
        <v>0.5</v>
      </c>
      <c r="F144" s="63">
        <v>0.8</v>
      </c>
      <c r="G144" s="63">
        <v>1.3</v>
      </c>
      <c r="H144" s="63" t="s">
        <v>431</v>
      </c>
      <c r="I144" s="64" t="s">
        <v>431</v>
      </c>
    </row>
    <row r="145" spans="1:9" s="3" customFormat="1" ht="15" thickBot="1" x14ac:dyDescent="0.3">
      <c r="A145" s="55" t="s">
        <v>383</v>
      </c>
      <c r="B145" s="56" t="str">
        <f t="shared" si="1"/>
        <v>고용률</v>
      </c>
      <c r="C145" s="65">
        <v>53.4</v>
      </c>
      <c r="D145" s="66">
        <v>53.1</v>
      </c>
      <c r="E145" s="66">
        <v>0.4</v>
      </c>
      <c r="F145" s="66">
        <v>-0.3</v>
      </c>
      <c r="G145" s="66">
        <v>-0.2</v>
      </c>
      <c r="H145" s="66" t="s">
        <v>431</v>
      </c>
      <c r="I145" s="67" t="s">
        <v>431</v>
      </c>
    </row>
    <row r="146" spans="1:9" s="3" customFormat="1" x14ac:dyDescent="0.25">
      <c r="C146" s="33"/>
      <c r="D146" s="33"/>
      <c r="E146" s="33"/>
      <c r="F146" s="33"/>
      <c r="G146" s="33"/>
      <c r="H146" s="33"/>
      <c r="I146" s="33"/>
    </row>
    <row r="147" spans="1:9" s="3" customFormat="1" x14ac:dyDescent="0.25">
      <c r="A147" s="2" t="s">
        <v>366</v>
      </c>
      <c r="C147" s="33"/>
      <c r="D147" s="33"/>
      <c r="E147" s="33"/>
      <c r="F147" s="33"/>
      <c r="G147" s="33"/>
      <c r="H147" s="33"/>
      <c r="I147" s="33"/>
    </row>
    <row r="148" spans="1:9" s="3" customFormat="1" x14ac:dyDescent="0.25">
      <c r="A148" s="2" t="str">
        <f>HLOOKUP(A147,'t003-eng'!A117:A118,2,0)</f>
        <v xml:space="preserve"> 결측치.</v>
      </c>
      <c r="C148" s="33"/>
      <c r="D148" s="33"/>
      <c r="E148" s="33"/>
      <c r="F148" s="33"/>
      <c r="G148" s="33"/>
      <c r="H148" s="33"/>
      <c r="I148" s="33"/>
    </row>
    <row r="149" spans="1:9" s="3" customFormat="1" x14ac:dyDescent="0.25">
      <c r="A149" s="2"/>
      <c r="C149" s="33"/>
      <c r="D149" s="33"/>
      <c r="E149" s="33"/>
      <c r="F149" s="33"/>
      <c r="G149" s="33"/>
      <c r="H149" s="33"/>
      <c r="I149" s="33"/>
    </row>
    <row r="150" spans="1:9" s="3" customFormat="1" ht="14.25" customHeight="1" x14ac:dyDescent="0.25">
      <c r="A150" s="91" t="s">
        <v>414</v>
      </c>
      <c r="B150" s="91"/>
      <c r="C150" s="36"/>
      <c r="D150" s="36"/>
      <c r="E150" s="34"/>
      <c r="F150" s="34"/>
      <c r="G150" s="34"/>
      <c r="H150" s="34"/>
      <c r="I150" s="34"/>
    </row>
    <row r="151" spans="1:9" s="3" customFormat="1" x14ac:dyDescent="0.25">
      <c r="A151" s="91"/>
      <c r="B151" s="91"/>
      <c r="C151" s="36"/>
      <c r="D151" s="36"/>
      <c r="E151" s="34"/>
      <c r="F151" s="34"/>
      <c r="G151" s="34"/>
      <c r="H151" s="34"/>
      <c r="I151" s="34"/>
    </row>
    <row r="152" spans="1:9" s="3" customFormat="1" x14ac:dyDescent="0.25">
      <c r="A152" s="91"/>
      <c r="B152" s="91"/>
      <c r="C152" s="36"/>
      <c r="D152" s="36"/>
      <c r="E152" s="34"/>
      <c r="F152" s="34"/>
      <c r="G152" s="34"/>
      <c r="H152" s="34"/>
      <c r="I152" s="34"/>
    </row>
    <row r="153" spans="1:9" s="3" customFormat="1" x14ac:dyDescent="0.25">
      <c r="A153" s="91"/>
      <c r="B153" s="91"/>
      <c r="C153" s="36"/>
      <c r="D153" s="36"/>
      <c r="E153" s="34"/>
      <c r="F153" s="34"/>
      <c r="G153" s="34"/>
      <c r="H153" s="34"/>
      <c r="I153" s="34"/>
    </row>
    <row r="154" spans="1:9" s="3" customFormat="1" x14ac:dyDescent="0.25">
      <c r="A154" s="91"/>
      <c r="B154" s="91"/>
      <c r="C154" s="36"/>
      <c r="D154" s="36"/>
      <c r="E154" s="34"/>
      <c r="F154" s="34"/>
      <c r="G154" s="34"/>
      <c r="H154" s="34"/>
      <c r="I154" s="34"/>
    </row>
    <row r="155" spans="1:9" s="3" customFormat="1" x14ac:dyDescent="0.25">
      <c r="A155" s="91"/>
      <c r="B155" s="91"/>
      <c r="C155" s="36"/>
      <c r="D155" s="36"/>
      <c r="E155" s="34"/>
      <c r="F155" s="34"/>
      <c r="G155" s="34"/>
      <c r="H155" s="34"/>
      <c r="I155" s="34"/>
    </row>
    <row r="156" spans="1:9" s="38" customFormat="1" x14ac:dyDescent="0.25">
      <c r="A156" s="91"/>
      <c r="B156" s="91"/>
      <c r="C156" s="36"/>
      <c r="D156" s="36"/>
      <c r="E156" s="34"/>
      <c r="F156" s="34"/>
      <c r="G156" s="34"/>
      <c r="H156" s="34"/>
      <c r="I156" s="34"/>
    </row>
    <row r="157" spans="1:9" s="3" customFormat="1" ht="14.25" customHeight="1" x14ac:dyDescent="0.25">
      <c r="A157" s="91" t="str">
        <f>IF(A150='t001-eng'!$A$119,'t001-eng'!$A$126)</f>
        <v xml:space="preserve"> Men+가 남성과 일부 논바이너리를 포함하며, Women+가 여성과 일부 논바이너리를 포함합니다. 논바이너리 인구가 작기 때문에 두 범주의 성별 변수의 자료 합계가 제공받은 응답의 기밀성을 보호하기 위해 필요합니다. 논바이너리 개별 인구가 나머지 두 성별 범주로 분류되며 + 기호로 표시됩니다.</v>
      </c>
      <c r="B157" s="91"/>
      <c r="C157" s="36"/>
      <c r="D157" s="36"/>
      <c r="E157" s="34"/>
      <c r="F157" s="34"/>
      <c r="G157" s="34"/>
      <c r="H157" s="34"/>
      <c r="I157" s="34"/>
    </row>
    <row r="158" spans="1:9" s="3" customFormat="1" x14ac:dyDescent="0.25">
      <c r="A158" s="91"/>
      <c r="B158" s="91"/>
      <c r="C158" s="36"/>
      <c r="D158" s="36"/>
      <c r="E158" s="34"/>
      <c r="F158" s="34"/>
      <c r="G158" s="34"/>
      <c r="H158" s="34"/>
      <c r="I158" s="34"/>
    </row>
    <row r="159" spans="1:9" s="3" customFormat="1" x14ac:dyDescent="0.25">
      <c r="A159" s="91"/>
      <c r="B159" s="91"/>
      <c r="C159" s="36"/>
      <c r="D159" s="36"/>
      <c r="E159" s="34"/>
      <c r="F159" s="34"/>
      <c r="G159" s="34"/>
      <c r="H159" s="34"/>
      <c r="I159" s="34"/>
    </row>
    <row r="160" spans="1:9" s="29" customFormat="1" x14ac:dyDescent="0.25">
      <c r="A160" s="91"/>
      <c r="B160" s="91"/>
      <c r="C160" s="36"/>
      <c r="D160" s="36"/>
      <c r="E160" s="34"/>
      <c r="F160" s="34"/>
      <c r="G160" s="34"/>
      <c r="H160" s="34"/>
      <c r="I160" s="34"/>
    </row>
    <row r="161" spans="1:9" s="29" customFormat="1" x14ac:dyDescent="0.25">
      <c r="A161" s="91"/>
      <c r="B161" s="91"/>
      <c r="C161" s="36"/>
      <c r="D161" s="36"/>
      <c r="E161" s="34"/>
      <c r="F161" s="34"/>
      <c r="G161" s="34"/>
      <c r="H161" s="34"/>
      <c r="I161" s="34"/>
    </row>
    <row r="162" spans="1:9" s="3" customFormat="1" x14ac:dyDescent="0.25">
      <c r="A162" s="36"/>
      <c r="B162" s="36"/>
      <c r="C162" s="34"/>
      <c r="D162" s="34"/>
      <c r="E162" s="34"/>
      <c r="F162" s="34"/>
      <c r="G162" s="34"/>
      <c r="H162" s="34"/>
      <c r="I162" s="34"/>
    </row>
    <row r="163" spans="1:9" s="3" customFormat="1" ht="14.25" customHeight="1" x14ac:dyDescent="0.25">
      <c r="A163" s="42" t="s">
        <v>415</v>
      </c>
      <c r="B163" s="42"/>
      <c r="C163" s="36"/>
      <c r="D163" s="36"/>
      <c r="E163" s="34"/>
      <c r="F163" s="34"/>
      <c r="G163" s="34"/>
      <c r="H163" s="34"/>
      <c r="I163" s="34"/>
    </row>
    <row r="164" spans="1:9" s="3" customFormat="1" ht="14.25" customHeight="1" x14ac:dyDescent="0.25">
      <c r="A164" s="42" t="str">
        <f>HLOOKUP(A163,'t001-eng'!131:132,2,0)</f>
        <v xml:space="preserve"> 연속 두 달간 변화의 평균 표준 오차입니다. 자세한 정보는 the Labour Force Survey의 안내서 "Data Quality"를 참고하십시오.</v>
      </c>
      <c r="B164" s="42"/>
      <c r="C164" s="36"/>
      <c r="D164" s="36"/>
      <c r="E164" s="34"/>
      <c r="F164" s="34"/>
      <c r="G164" s="34"/>
      <c r="H164" s="34"/>
      <c r="I164" s="34"/>
    </row>
    <row r="165" spans="1:9" s="38" customFormat="1" x14ac:dyDescent="0.25">
      <c r="A165" s="42"/>
      <c r="B165" s="42"/>
      <c r="C165" s="39"/>
      <c r="D165" s="39"/>
      <c r="E165" s="34"/>
      <c r="F165" s="34"/>
      <c r="G165" s="34"/>
      <c r="H165" s="34"/>
      <c r="I165" s="34"/>
    </row>
    <row r="166" spans="1:9" s="3" customFormat="1" x14ac:dyDescent="0.25">
      <c r="A166" s="42" t="s">
        <v>10</v>
      </c>
      <c r="B166" s="42"/>
      <c r="C166" s="33"/>
      <c r="D166" s="33"/>
      <c r="E166" s="33"/>
      <c r="F166" s="33"/>
      <c r="G166" s="33"/>
      <c r="H166" s="33"/>
      <c r="I166" s="33"/>
    </row>
    <row r="167" spans="1:9" s="3" customFormat="1" ht="14.25" customHeight="1" x14ac:dyDescent="0.25">
      <c r="A167" s="42" t="s">
        <v>322</v>
      </c>
      <c r="B167" s="42"/>
      <c r="C167" s="36"/>
      <c r="D167" s="36"/>
      <c r="E167" s="35"/>
      <c r="F167" s="35"/>
      <c r="G167" s="35"/>
      <c r="H167" s="35"/>
      <c r="I167" s="35"/>
    </row>
    <row r="168" spans="1:9" s="3" customFormat="1" x14ac:dyDescent="0.25">
      <c r="A168" s="42" t="str">
        <f>HLOOKUP(A167,'t001-eng'!$135:$136,2,0)</f>
        <v xml:space="preserve"> 반올림으로 인해 개별 품목의 합이 항상 전품목의 총계에 합산되지 않을 수 있습니다.</v>
      </c>
      <c r="B168" s="42"/>
      <c r="C168" s="37"/>
      <c r="D168" s="37"/>
      <c r="E168" s="35"/>
      <c r="F168" s="35"/>
      <c r="G168" s="35"/>
      <c r="H168" s="35"/>
      <c r="I168" s="35"/>
    </row>
    <row r="169" spans="1:9" s="3" customFormat="1" x14ac:dyDescent="0.25">
      <c r="A169" s="42"/>
      <c r="B169" s="42"/>
      <c r="C169" s="35"/>
      <c r="D169" s="35"/>
      <c r="E169" s="35"/>
      <c r="F169" s="35"/>
      <c r="G169" s="35"/>
      <c r="H169" s="35"/>
      <c r="I169" s="35"/>
    </row>
    <row r="170" spans="1:9" s="3" customFormat="1" x14ac:dyDescent="0.25">
      <c r="A170" s="42" t="s">
        <v>11</v>
      </c>
      <c r="B170" s="42"/>
      <c r="C170" s="33"/>
      <c r="D170" s="33"/>
      <c r="E170" s="33"/>
      <c r="F170" s="33"/>
      <c r="G170" s="33"/>
      <c r="H170" s="33"/>
      <c r="I170" s="33"/>
    </row>
    <row r="171" spans="1:9" s="3" customFormat="1" x14ac:dyDescent="0.25">
      <c r="A171" s="42" t="s">
        <v>234</v>
      </c>
      <c r="B171" s="42"/>
      <c r="C171" s="33"/>
      <c r="D171" s="33"/>
      <c r="E171" s="33"/>
      <c r="F171" s="33"/>
      <c r="G171" s="33"/>
      <c r="H171" s="33"/>
      <c r="I171" s="33"/>
    </row>
  </sheetData>
  <mergeCells count="2">
    <mergeCell ref="A150:B156"/>
    <mergeCell ref="A157:B161"/>
  </mergeCells>
  <phoneticPr fontId="18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I241"/>
  <sheetViews>
    <sheetView showGridLines="0" workbookViewId="0"/>
  </sheetViews>
  <sheetFormatPr defaultRowHeight="14.25" x14ac:dyDescent="0.25"/>
  <cols>
    <col min="1" max="2" width="35.7109375" customWidth="1"/>
    <col min="3" max="6" width="20.7109375" customWidth="1"/>
    <col min="7" max="7" width="25.7109375" customWidth="1"/>
    <col min="8" max="8" width="20.7109375" customWidth="1"/>
    <col min="9" max="9" width="25.7109375" customWidth="1"/>
  </cols>
  <sheetData>
    <row r="1" spans="1:9" s="49" customFormat="1" ht="19.5" x14ac:dyDescent="0.25">
      <c r="A1" s="52" t="s">
        <v>418</v>
      </c>
      <c r="B1" s="52"/>
      <c r="C1" s="51"/>
      <c r="D1" s="51"/>
      <c r="E1" s="51"/>
      <c r="F1" s="51"/>
      <c r="G1" s="51"/>
      <c r="H1" s="51"/>
      <c r="I1" s="51"/>
    </row>
    <row r="2" spans="1:9" s="49" customFormat="1" ht="19.5" x14ac:dyDescent="0.25">
      <c r="A2" s="52" t="s">
        <v>352</v>
      </c>
      <c r="B2" s="52"/>
      <c r="C2" s="51"/>
      <c r="D2" s="51"/>
      <c r="E2" s="51"/>
      <c r="F2" s="51"/>
      <c r="G2" s="51"/>
      <c r="H2" s="51"/>
      <c r="I2" s="51"/>
    </row>
    <row r="3" spans="1:9" s="3" customFormat="1" ht="19.5" x14ac:dyDescent="0.25">
      <c r="A3" s="16"/>
      <c r="B3" s="16"/>
      <c r="C3" s="33"/>
      <c r="D3" s="33"/>
      <c r="E3" s="33"/>
      <c r="F3" s="33"/>
      <c r="G3" s="33"/>
      <c r="H3" s="33"/>
      <c r="I3" s="33"/>
    </row>
    <row r="4" spans="1:9" s="2" customFormat="1" ht="28.5" x14ac:dyDescent="0.25">
      <c r="A4" s="5"/>
      <c r="B4" s="6"/>
      <c r="C4" s="31" t="s">
        <v>425</v>
      </c>
      <c r="D4" s="31" t="s">
        <v>435</v>
      </c>
      <c r="E4" s="31" t="s">
        <v>430</v>
      </c>
      <c r="F4" s="31" t="s">
        <v>436</v>
      </c>
      <c r="G4" s="31" t="s">
        <v>437</v>
      </c>
      <c r="H4" s="31" t="s">
        <v>436</v>
      </c>
      <c r="I4" s="31" t="s">
        <v>437</v>
      </c>
    </row>
    <row r="5" spans="1:9" s="2" customFormat="1" ht="28.5" x14ac:dyDescent="0.25">
      <c r="A5" s="8"/>
      <c r="B5" s="9"/>
      <c r="C5" s="31" t="s">
        <v>427</v>
      </c>
      <c r="D5" s="31" t="s">
        <v>427</v>
      </c>
      <c r="E5" s="31" t="s">
        <v>427</v>
      </c>
      <c r="F5" s="31" t="s">
        <v>428</v>
      </c>
      <c r="G5" s="31" t="s">
        <v>428</v>
      </c>
      <c r="H5" s="31" t="s">
        <v>429</v>
      </c>
      <c r="I5" s="31" t="s">
        <v>429</v>
      </c>
    </row>
    <row r="6" spans="1:9" s="2" customFormat="1" ht="29.25" thickBot="1" x14ac:dyDescent="0.3">
      <c r="A6" s="10"/>
      <c r="B6" s="11"/>
      <c r="C6" s="32" t="s">
        <v>328</v>
      </c>
      <c r="D6" s="32" t="s">
        <v>328</v>
      </c>
      <c r="E6" s="32" t="s">
        <v>442</v>
      </c>
      <c r="F6" s="32" t="s">
        <v>444</v>
      </c>
      <c r="G6" s="32" t="s">
        <v>446</v>
      </c>
      <c r="H6" s="32" t="s">
        <v>438</v>
      </c>
      <c r="I6" s="32" t="s">
        <v>440</v>
      </c>
    </row>
    <row r="7" spans="1:9" s="3" customFormat="1" x14ac:dyDescent="0.25">
      <c r="A7" s="26" t="s">
        <v>86</v>
      </c>
      <c r="B7" s="27"/>
      <c r="C7" s="59"/>
      <c r="D7" s="60"/>
      <c r="E7" s="60"/>
      <c r="F7" s="60"/>
      <c r="G7" s="60"/>
      <c r="H7" s="60"/>
      <c r="I7" s="61"/>
    </row>
    <row r="8" spans="1:9" s="3" customFormat="1" x14ac:dyDescent="0.25">
      <c r="A8" s="14" t="s">
        <v>236</v>
      </c>
      <c r="B8" s="22" t="str">
        <f>VLOOKUP(A8,'t004-eng'!A:B,2,0)</f>
        <v>전체, 15세 이상</v>
      </c>
      <c r="C8" s="62"/>
      <c r="D8" s="63"/>
      <c r="E8" s="63"/>
      <c r="F8" s="63"/>
      <c r="G8" s="63"/>
      <c r="H8" s="63"/>
      <c r="I8" s="64"/>
    </row>
    <row r="9" spans="1:9" s="3" customFormat="1" x14ac:dyDescent="0.25">
      <c r="A9" s="57" t="s">
        <v>1</v>
      </c>
      <c r="B9" s="58" t="str">
        <f>VLOOKUP(A9,'t004-eng'!A:B,2,0)</f>
        <v>인구</v>
      </c>
      <c r="C9" s="62">
        <v>7600.3</v>
      </c>
      <c r="D9" s="63">
        <v>7601.7</v>
      </c>
      <c r="E9" s="63" t="s">
        <v>431</v>
      </c>
      <c r="F9" s="63">
        <v>1.4</v>
      </c>
      <c r="G9" s="63">
        <v>119.9</v>
      </c>
      <c r="H9" s="63">
        <v>0</v>
      </c>
      <c r="I9" s="64">
        <v>1.6</v>
      </c>
    </row>
    <row r="10" spans="1:9" s="3" customFormat="1" x14ac:dyDescent="0.25">
      <c r="A10" s="74" t="s">
        <v>2</v>
      </c>
      <c r="B10" s="75" t="str">
        <f>VLOOKUP(A10,'t004-eng'!A:B,2,0)</f>
        <v>경제활동인구</v>
      </c>
      <c r="C10" s="62">
        <v>4939.8999999999996</v>
      </c>
      <c r="D10" s="63">
        <v>4921.3</v>
      </c>
      <c r="E10" s="63">
        <v>15.5</v>
      </c>
      <c r="F10" s="63">
        <v>-18.600000000000001</v>
      </c>
      <c r="G10" s="63">
        <v>75.5</v>
      </c>
      <c r="H10" s="63">
        <v>-0.4</v>
      </c>
      <c r="I10" s="64">
        <v>1.6</v>
      </c>
    </row>
    <row r="11" spans="1:9" s="3" customFormat="1" x14ac:dyDescent="0.25">
      <c r="A11" s="76" t="s">
        <v>3</v>
      </c>
      <c r="B11" s="77" t="str">
        <f>VLOOKUP(A11,'t004-eng'!A:B,2,0)</f>
        <v>취업인구</v>
      </c>
      <c r="C11" s="62">
        <v>4644.5</v>
      </c>
      <c r="D11" s="63">
        <v>4639.8</v>
      </c>
      <c r="E11" s="63">
        <v>15.3</v>
      </c>
      <c r="F11" s="63">
        <v>-4.7</v>
      </c>
      <c r="G11" s="63">
        <v>59.8</v>
      </c>
      <c r="H11" s="63">
        <v>-0.1</v>
      </c>
      <c r="I11" s="64">
        <v>1.3</v>
      </c>
    </row>
    <row r="12" spans="1:9" s="3" customFormat="1" x14ac:dyDescent="0.25">
      <c r="A12" s="78" t="s">
        <v>4</v>
      </c>
      <c r="B12" s="79" t="str">
        <f>VLOOKUP(A12,'t004-eng'!A:B,2,0)</f>
        <v>전일제 취업인구</v>
      </c>
      <c r="C12" s="62">
        <v>3773.1</v>
      </c>
      <c r="D12" s="63">
        <v>3794.5</v>
      </c>
      <c r="E12" s="63">
        <v>20.2</v>
      </c>
      <c r="F12" s="63">
        <v>21.4</v>
      </c>
      <c r="G12" s="63">
        <v>41.7</v>
      </c>
      <c r="H12" s="63">
        <v>0.6</v>
      </c>
      <c r="I12" s="64">
        <v>1.1000000000000001</v>
      </c>
    </row>
    <row r="13" spans="1:9" s="3" customFormat="1" x14ac:dyDescent="0.25">
      <c r="A13" s="76" t="s">
        <v>6</v>
      </c>
      <c r="B13" s="77" t="str">
        <f>VLOOKUP(A13,'t004-eng'!A:B,2,0)</f>
        <v>실업인구</v>
      </c>
      <c r="C13" s="62">
        <v>295.39999999999998</v>
      </c>
      <c r="D13" s="63">
        <v>281.5</v>
      </c>
      <c r="E13" s="63">
        <v>12.8</v>
      </c>
      <c r="F13" s="63">
        <v>-13.9</v>
      </c>
      <c r="G13" s="63">
        <v>15.8</v>
      </c>
      <c r="H13" s="63">
        <v>-4.7</v>
      </c>
      <c r="I13" s="64">
        <v>5.9</v>
      </c>
    </row>
    <row r="14" spans="1:9" s="3" customFormat="1" x14ac:dyDescent="0.25">
      <c r="A14" s="57" t="s">
        <v>7</v>
      </c>
      <c r="B14" s="58" t="str">
        <f>VLOOKUP(A14,'t004-eng'!A:B,2,0)</f>
        <v>경제활동참가율</v>
      </c>
      <c r="C14" s="62">
        <v>65</v>
      </c>
      <c r="D14" s="63">
        <v>64.7</v>
      </c>
      <c r="E14" s="63">
        <v>0.2</v>
      </c>
      <c r="F14" s="63">
        <v>-0.3</v>
      </c>
      <c r="G14" s="63">
        <v>-0.1</v>
      </c>
      <c r="H14" s="63" t="s">
        <v>431</v>
      </c>
      <c r="I14" s="64" t="s">
        <v>431</v>
      </c>
    </row>
    <row r="15" spans="1:9" s="3" customFormat="1" x14ac:dyDescent="0.25">
      <c r="A15" s="57" t="s">
        <v>8</v>
      </c>
      <c r="B15" s="58" t="str">
        <f>VLOOKUP(A15,'t004-eng'!A:B,2,0)</f>
        <v>실업률</v>
      </c>
      <c r="C15" s="62">
        <v>6</v>
      </c>
      <c r="D15" s="63">
        <v>5.7</v>
      </c>
      <c r="E15" s="63">
        <v>0.3</v>
      </c>
      <c r="F15" s="63">
        <v>-0.3</v>
      </c>
      <c r="G15" s="63">
        <v>0.2</v>
      </c>
      <c r="H15" s="63" t="s">
        <v>431</v>
      </c>
      <c r="I15" s="64" t="s">
        <v>431</v>
      </c>
    </row>
    <row r="16" spans="1:9" s="3" customFormat="1" x14ac:dyDescent="0.25">
      <c r="A16" s="57" t="s">
        <v>9</v>
      </c>
      <c r="B16" s="58" t="str">
        <f>VLOOKUP(A16,'t004-eng'!A:B,2,0)</f>
        <v>고용률</v>
      </c>
      <c r="C16" s="62">
        <v>61.1</v>
      </c>
      <c r="D16" s="63">
        <v>61</v>
      </c>
      <c r="E16" s="63">
        <v>0.2</v>
      </c>
      <c r="F16" s="63">
        <v>-0.1</v>
      </c>
      <c r="G16" s="63">
        <v>-0.2</v>
      </c>
      <c r="H16" s="63" t="s">
        <v>431</v>
      </c>
      <c r="I16" s="64" t="s">
        <v>431</v>
      </c>
    </row>
    <row r="17" spans="1:9" s="3" customFormat="1" x14ac:dyDescent="0.25">
      <c r="A17" s="14" t="s">
        <v>235</v>
      </c>
      <c r="B17" s="22" t="str">
        <f>VLOOKUP(A17,'t004-eng'!A:B,2,0)</f>
        <v>전체, 15 - 24세</v>
      </c>
      <c r="C17" s="62"/>
      <c r="D17" s="63"/>
      <c r="E17" s="63"/>
      <c r="F17" s="63"/>
      <c r="G17" s="63"/>
      <c r="H17" s="63"/>
      <c r="I17" s="64"/>
    </row>
    <row r="18" spans="1:9" s="3" customFormat="1" x14ac:dyDescent="0.25">
      <c r="A18" s="55" t="s">
        <v>378</v>
      </c>
      <c r="B18" s="56" t="str">
        <f>VLOOKUP(A18,'t004-eng'!A:B,2,0)</f>
        <v>인구</v>
      </c>
      <c r="C18" s="62">
        <v>1011.2</v>
      </c>
      <c r="D18" s="63">
        <v>1011.2</v>
      </c>
      <c r="E18" s="63" t="s">
        <v>431</v>
      </c>
      <c r="F18" s="63">
        <v>0</v>
      </c>
      <c r="G18" s="63">
        <v>21.3</v>
      </c>
      <c r="H18" s="63">
        <v>0</v>
      </c>
      <c r="I18" s="64">
        <v>2.2000000000000002</v>
      </c>
    </row>
    <row r="19" spans="1:9" s="3" customFormat="1" x14ac:dyDescent="0.25">
      <c r="A19" s="68" t="s">
        <v>379</v>
      </c>
      <c r="B19" s="69" t="str">
        <f>VLOOKUP(A19,'t004-eng'!A:B,2,0)</f>
        <v>경제활동인구</v>
      </c>
      <c r="C19" s="62">
        <v>705</v>
      </c>
      <c r="D19" s="63">
        <v>682</v>
      </c>
      <c r="E19" s="63">
        <v>8.5</v>
      </c>
      <c r="F19" s="63">
        <v>-23</v>
      </c>
      <c r="G19" s="63">
        <v>4.4000000000000004</v>
      </c>
      <c r="H19" s="63">
        <v>-3.3</v>
      </c>
      <c r="I19" s="64">
        <v>0.6</v>
      </c>
    </row>
    <row r="20" spans="1:9" s="3" customFormat="1" x14ac:dyDescent="0.25">
      <c r="A20" s="70" t="s">
        <v>3</v>
      </c>
      <c r="B20" s="71" t="str">
        <f>VLOOKUP(A20,'t004-eng'!A:B,2,0)</f>
        <v>취업인구</v>
      </c>
      <c r="C20" s="62">
        <v>625.6</v>
      </c>
      <c r="D20" s="63">
        <v>614.20000000000005</v>
      </c>
      <c r="E20" s="63">
        <v>7.9</v>
      </c>
      <c r="F20" s="63">
        <v>-11.4</v>
      </c>
      <c r="G20" s="63">
        <v>2.6</v>
      </c>
      <c r="H20" s="63">
        <v>-1.8</v>
      </c>
      <c r="I20" s="64">
        <v>0.4</v>
      </c>
    </row>
    <row r="21" spans="1:9" s="3" customFormat="1" x14ac:dyDescent="0.25">
      <c r="A21" s="70" t="s">
        <v>380</v>
      </c>
      <c r="B21" s="71" t="str">
        <f>VLOOKUP(A21,'t004-eng'!A:B,2,0)</f>
        <v>실업인구</v>
      </c>
      <c r="C21" s="62">
        <v>79.400000000000006</v>
      </c>
      <c r="D21" s="63">
        <v>67.7</v>
      </c>
      <c r="E21" s="63">
        <v>6.8</v>
      </c>
      <c r="F21" s="63">
        <v>-11.7</v>
      </c>
      <c r="G21" s="63">
        <v>1.7</v>
      </c>
      <c r="H21" s="63">
        <v>-14.7</v>
      </c>
      <c r="I21" s="64">
        <v>2.6</v>
      </c>
    </row>
    <row r="22" spans="1:9" s="3" customFormat="1" x14ac:dyDescent="0.25">
      <c r="A22" s="55" t="s">
        <v>381</v>
      </c>
      <c r="B22" s="56" t="str">
        <f>VLOOKUP(A22,'t004-eng'!A:B,2,0)</f>
        <v>경제활동참가율</v>
      </c>
      <c r="C22" s="62">
        <v>69.7</v>
      </c>
      <c r="D22" s="63">
        <v>67.400000000000006</v>
      </c>
      <c r="E22" s="63">
        <v>0.9</v>
      </c>
      <c r="F22" s="63">
        <v>-2.2999999999999998</v>
      </c>
      <c r="G22" s="63">
        <v>-1.1000000000000001</v>
      </c>
      <c r="H22" s="63" t="s">
        <v>431</v>
      </c>
      <c r="I22" s="64" t="s">
        <v>431</v>
      </c>
    </row>
    <row r="23" spans="1:9" s="3" customFormat="1" x14ac:dyDescent="0.25">
      <c r="A23" s="55" t="s">
        <v>382</v>
      </c>
      <c r="B23" s="56" t="str">
        <f>VLOOKUP(A23,'t004-eng'!A:B,2,0)</f>
        <v>실업률</v>
      </c>
      <c r="C23" s="62">
        <v>11.3</v>
      </c>
      <c r="D23" s="63">
        <v>9.9</v>
      </c>
      <c r="E23" s="63">
        <v>0.9</v>
      </c>
      <c r="F23" s="63">
        <v>-1.4</v>
      </c>
      <c r="G23" s="63">
        <v>0.2</v>
      </c>
      <c r="H23" s="63" t="s">
        <v>431</v>
      </c>
      <c r="I23" s="64" t="s">
        <v>431</v>
      </c>
    </row>
    <row r="24" spans="1:9" s="3" customFormat="1" x14ac:dyDescent="0.25">
      <c r="A24" s="55" t="s">
        <v>383</v>
      </c>
      <c r="B24" s="56" t="str">
        <f>VLOOKUP(A24,'t004-eng'!A:B,2,0)</f>
        <v>고용률</v>
      </c>
      <c r="C24" s="62">
        <v>61.9</v>
      </c>
      <c r="D24" s="63">
        <v>60.7</v>
      </c>
      <c r="E24" s="63">
        <v>0.8</v>
      </c>
      <c r="F24" s="63">
        <v>-1.2</v>
      </c>
      <c r="G24" s="63">
        <v>-1.1000000000000001</v>
      </c>
      <c r="H24" s="63" t="s">
        <v>431</v>
      </c>
      <c r="I24" s="64" t="s">
        <v>431</v>
      </c>
    </row>
    <row r="25" spans="1:9" s="3" customFormat="1" x14ac:dyDescent="0.25">
      <c r="A25" s="14" t="s">
        <v>365</v>
      </c>
      <c r="B25" s="22" t="str">
        <f>VLOOKUP(A25,'t004-eng'!A:B,2,0)</f>
        <v>남성, 25세 이상</v>
      </c>
      <c r="C25" s="62"/>
      <c r="D25" s="63"/>
      <c r="E25" s="63"/>
      <c r="F25" s="63"/>
      <c r="G25" s="63"/>
      <c r="H25" s="63"/>
      <c r="I25" s="64"/>
    </row>
    <row r="26" spans="1:9" s="3" customFormat="1" x14ac:dyDescent="0.25">
      <c r="A26" s="55" t="s">
        <v>378</v>
      </c>
      <c r="B26" s="56" t="str">
        <f>VLOOKUP(A26,'t004-eng'!A:B,2,0)</f>
        <v>인구</v>
      </c>
      <c r="C26" s="62">
        <v>3294</v>
      </c>
      <c r="D26" s="63">
        <v>3294.7</v>
      </c>
      <c r="E26" s="63" t="s">
        <v>431</v>
      </c>
      <c r="F26" s="63">
        <v>0.7</v>
      </c>
      <c r="G26" s="63">
        <v>53.7</v>
      </c>
      <c r="H26" s="63">
        <v>0</v>
      </c>
      <c r="I26" s="64">
        <v>1.7</v>
      </c>
    </row>
    <row r="27" spans="1:9" s="3" customFormat="1" x14ac:dyDescent="0.25">
      <c r="A27" s="68" t="s">
        <v>379</v>
      </c>
      <c r="B27" s="69" t="str">
        <f>VLOOKUP(A27,'t004-eng'!A:B,2,0)</f>
        <v>경제활동인구</v>
      </c>
      <c r="C27" s="62">
        <v>2259.6</v>
      </c>
      <c r="D27" s="63">
        <v>2253.9</v>
      </c>
      <c r="E27" s="63">
        <v>8.6</v>
      </c>
      <c r="F27" s="63">
        <v>-5.7</v>
      </c>
      <c r="G27" s="63">
        <v>36.299999999999997</v>
      </c>
      <c r="H27" s="63">
        <v>-0.3</v>
      </c>
      <c r="I27" s="64">
        <v>1.6</v>
      </c>
    </row>
    <row r="28" spans="1:9" s="3" customFormat="1" x14ac:dyDescent="0.25">
      <c r="A28" s="70" t="s">
        <v>3</v>
      </c>
      <c r="B28" s="71" t="str">
        <f>VLOOKUP(A28,'t004-eng'!A:B,2,0)</f>
        <v>취업인구</v>
      </c>
      <c r="C28" s="62">
        <v>2135.1999999999998</v>
      </c>
      <c r="D28" s="63">
        <v>2133.3000000000002</v>
      </c>
      <c r="E28" s="63">
        <v>9.3000000000000007</v>
      </c>
      <c r="F28" s="63">
        <v>-1.9</v>
      </c>
      <c r="G28" s="63">
        <v>31.7</v>
      </c>
      <c r="H28" s="63">
        <v>-0.1</v>
      </c>
      <c r="I28" s="64">
        <v>1.5</v>
      </c>
    </row>
    <row r="29" spans="1:9" s="3" customFormat="1" x14ac:dyDescent="0.25">
      <c r="A29" s="70" t="s">
        <v>380</v>
      </c>
      <c r="B29" s="71" t="str">
        <f>VLOOKUP(A29,'t004-eng'!A:B,2,0)</f>
        <v>실업인구</v>
      </c>
      <c r="C29" s="62">
        <v>124.4</v>
      </c>
      <c r="D29" s="63">
        <v>120.6</v>
      </c>
      <c r="E29" s="63">
        <v>8</v>
      </c>
      <c r="F29" s="63">
        <v>-3.8</v>
      </c>
      <c r="G29" s="63">
        <v>4.5999999999999996</v>
      </c>
      <c r="H29" s="63">
        <v>-3.1</v>
      </c>
      <c r="I29" s="64">
        <v>4</v>
      </c>
    </row>
    <row r="30" spans="1:9" s="3" customFormat="1" x14ac:dyDescent="0.25">
      <c r="A30" s="55" t="s">
        <v>381</v>
      </c>
      <c r="B30" s="56" t="str">
        <f>VLOOKUP(A30,'t004-eng'!A:B,2,0)</f>
        <v>경제활동참가율</v>
      </c>
      <c r="C30" s="62">
        <v>68.599999999999994</v>
      </c>
      <c r="D30" s="63">
        <v>68.400000000000006</v>
      </c>
      <c r="E30" s="63">
        <v>0.3</v>
      </c>
      <c r="F30" s="63">
        <v>-0.2</v>
      </c>
      <c r="G30" s="63">
        <v>0</v>
      </c>
      <c r="H30" s="63" t="s">
        <v>431</v>
      </c>
      <c r="I30" s="64" t="s">
        <v>431</v>
      </c>
    </row>
    <row r="31" spans="1:9" s="3" customFormat="1" x14ac:dyDescent="0.25">
      <c r="A31" s="55" t="s">
        <v>382</v>
      </c>
      <c r="B31" s="56" t="str">
        <f>VLOOKUP(A31,'t004-eng'!A:B,2,0)</f>
        <v>실업률</v>
      </c>
      <c r="C31" s="62">
        <v>5.5</v>
      </c>
      <c r="D31" s="63">
        <v>5.4</v>
      </c>
      <c r="E31" s="63">
        <v>0.3</v>
      </c>
      <c r="F31" s="63">
        <v>-0.1</v>
      </c>
      <c r="G31" s="63">
        <v>0.2</v>
      </c>
      <c r="H31" s="63" t="s">
        <v>431</v>
      </c>
      <c r="I31" s="64" t="s">
        <v>431</v>
      </c>
    </row>
    <row r="32" spans="1:9" s="3" customFormat="1" x14ac:dyDescent="0.25">
      <c r="A32" s="55" t="s">
        <v>383</v>
      </c>
      <c r="B32" s="56" t="str">
        <f>VLOOKUP(A32,'t004-eng'!A:B,2,0)</f>
        <v>고용률</v>
      </c>
      <c r="C32" s="62">
        <v>64.8</v>
      </c>
      <c r="D32" s="63">
        <v>64.7</v>
      </c>
      <c r="E32" s="63">
        <v>0.3</v>
      </c>
      <c r="F32" s="63">
        <v>-0.1</v>
      </c>
      <c r="G32" s="63">
        <v>-0.1</v>
      </c>
      <c r="H32" s="63" t="s">
        <v>431</v>
      </c>
      <c r="I32" s="64" t="s">
        <v>431</v>
      </c>
    </row>
    <row r="33" spans="1:9" s="3" customFormat="1" x14ac:dyDescent="0.25">
      <c r="A33" s="14" t="s">
        <v>364</v>
      </c>
      <c r="B33" s="22" t="str">
        <f>VLOOKUP(A33,'t004-eng'!A:B,2,0)</f>
        <v>여성, 25세 이상</v>
      </c>
      <c r="C33" s="62"/>
      <c r="D33" s="63"/>
      <c r="E33" s="63"/>
      <c r="F33" s="63"/>
      <c r="G33" s="63"/>
      <c r="H33" s="63"/>
      <c r="I33" s="64"/>
    </row>
    <row r="34" spans="1:9" s="3" customFormat="1" x14ac:dyDescent="0.25">
      <c r="A34" s="55" t="s">
        <v>378</v>
      </c>
      <c r="B34" s="56" t="str">
        <f>VLOOKUP(A34,'t004-eng'!A:B,2,0)</f>
        <v>인구</v>
      </c>
      <c r="C34" s="62">
        <v>3295.1</v>
      </c>
      <c r="D34" s="63">
        <v>3295.8</v>
      </c>
      <c r="E34" s="63" t="s">
        <v>431</v>
      </c>
      <c r="F34" s="63">
        <v>0.7</v>
      </c>
      <c r="G34" s="63">
        <v>45</v>
      </c>
      <c r="H34" s="63">
        <v>0</v>
      </c>
      <c r="I34" s="64">
        <v>1.4</v>
      </c>
    </row>
    <row r="35" spans="1:9" s="3" customFormat="1" x14ac:dyDescent="0.25">
      <c r="A35" s="68" t="s">
        <v>379</v>
      </c>
      <c r="B35" s="69" t="str">
        <f>VLOOKUP(A35,'t004-eng'!A:B,2,0)</f>
        <v>경제활동인구</v>
      </c>
      <c r="C35" s="62">
        <v>1975.3</v>
      </c>
      <c r="D35" s="63">
        <v>1985.5</v>
      </c>
      <c r="E35" s="63">
        <v>9.1</v>
      </c>
      <c r="F35" s="63">
        <v>10.199999999999999</v>
      </c>
      <c r="G35" s="63">
        <v>35</v>
      </c>
      <c r="H35" s="63">
        <v>0.5</v>
      </c>
      <c r="I35" s="64">
        <v>1.8</v>
      </c>
    </row>
    <row r="36" spans="1:9" s="3" customFormat="1" x14ac:dyDescent="0.25">
      <c r="A36" s="70" t="s">
        <v>3</v>
      </c>
      <c r="B36" s="71" t="str">
        <f>VLOOKUP(A36,'t004-eng'!A:B,2,0)</f>
        <v>취업인구</v>
      </c>
      <c r="C36" s="62">
        <v>1883.7</v>
      </c>
      <c r="D36" s="63">
        <v>1892.3</v>
      </c>
      <c r="E36" s="63">
        <v>8.9</v>
      </c>
      <c r="F36" s="63">
        <v>8.6</v>
      </c>
      <c r="G36" s="63">
        <v>25.5</v>
      </c>
      <c r="H36" s="63">
        <v>0.5</v>
      </c>
      <c r="I36" s="64">
        <v>1.4</v>
      </c>
    </row>
    <row r="37" spans="1:9" s="3" customFormat="1" x14ac:dyDescent="0.25">
      <c r="A37" s="70" t="s">
        <v>380</v>
      </c>
      <c r="B37" s="71" t="str">
        <f>VLOOKUP(A37,'t004-eng'!A:B,2,0)</f>
        <v>실업인구</v>
      </c>
      <c r="C37" s="62">
        <v>91.6</v>
      </c>
      <c r="D37" s="63">
        <v>93.1</v>
      </c>
      <c r="E37" s="63">
        <v>7</v>
      </c>
      <c r="F37" s="63">
        <v>1.5</v>
      </c>
      <c r="G37" s="63">
        <v>9.4</v>
      </c>
      <c r="H37" s="63">
        <v>1.6</v>
      </c>
      <c r="I37" s="64">
        <v>11.2</v>
      </c>
    </row>
    <row r="38" spans="1:9" s="3" customFormat="1" x14ac:dyDescent="0.25">
      <c r="A38" s="55" t="s">
        <v>381</v>
      </c>
      <c r="B38" s="56" t="str">
        <f>VLOOKUP(A38,'t004-eng'!A:B,2,0)</f>
        <v>경제활동참가율</v>
      </c>
      <c r="C38" s="62">
        <v>59.9</v>
      </c>
      <c r="D38" s="63">
        <v>60.2</v>
      </c>
      <c r="E38" s="63">
        <v>0.3</v>
      </c>
      <c r="F38" s="63">
        <v>0.3</v>
      </c>
      <c r="G38" s="63">
        <v>0.2</v>
      </c>
      <c r="H38" s="63" t="s">
        <v>431</v>
      </c>
      <c r="I38" s="64" t="s">
        <v>431</v>
      </c>
    </row>
    <row r="39" spans="1:9" s="3" customFormat="1" x14ac:dyDescent="0.25">
      <c r="A39" s="55" t="s">
        <v>382</v>
      </c>
      <c r="B39" s="56" t="str">
        <f>VLOOKUP(A39,'t004-eng'!A:B,2,0)</f>
        <v>실업률</v>
      </c>
      <c r="C39" s="62">
        <v>4.5999999999999996</v>
      </c>
      <c r="D39" s="63">
        <v>4.7</v>
      </c>
      <c r="E39" s="63">
        <v>0.3</v>
      </c>
      <c r="F39" s="63">
        <v>0.1</v>
      </c>
      <c r="G39" s="63">
        <v>0.4</v>
      </c>
      <c r="H39" s="63" t="s">
        <v>431</v>
      </c>
      <c r="I39" s="64" t="s">
        <v>431</v>
      </c>
    </row>
    <row r="40" spans="1:9" s="3" customFormat="1" x14ac:dyDescent="0.25">
      <c r="A40" s="55" t="s">
        <v>383</v>
      </c>
      <c r="B40" s="56" t="str">
        <f>VLOOKUP(A40,'t004-eng'!A:B,2,0)</f>
        <v>고용률</v>
      </c>
      <c r="C40" s="62">
        <v>57.2</v>
      </c>
      <c r="D40" s="63">
        <v>57.4</v>
      </c>
      <c r="E40" s="63">
        <v>0.3</v>
      </c>
      <c r="F40" s="63">
        <v>0.2</v>
      </c>
      <c r="G40" s="63">
        <v>0</v>
      </c>
      <c r="H40" s="63" t="s">
        <v>431</v>
      </c>
      <c r="I40" s="64" t="s">
        <v>431</v>
      </c>
    </row>
    <row r="41" spans="1:9" s="3" customFormat="1" x14ac:dyDescent="0.25">
      <c r="A41" s="14"/>
      <c r="B41" s="22"/>
      <c r="C41" s="62"/>
      <c r="D41" s="63"/>
      <c r="E41" s="63"/>
      <c r="F41" s="63"/>
      <c r="G41" s="63"/>
      <c r="H41" s="63"/>
      <c r="I41" s="64"/>
    </row>
    <row r="42" spans="1:9" s="3" customFormat="1" x14ac:dyDescent="0.25">
      <c r="A42" s="26" t="s">
        <v>73</v>
      </c>
      <c r="B42" s="27"/>
      <c r="C42" s="62"/>
      <c r="D42" s="63"/>
      <c r="E42" s="63"/>
      <c r="F42" s="63"/>
      <c r="G42" s="63"/>
      <c r="H42" s="63"/>
      <c r="I42" s="64"/>
    </row>
    <row r="43" spans="1:9" s="3" customFormat="1" x14ac:dyDescent="0.25">
      <c r="A43" s="14" t="s">
        <v>236</v>
      </c>
      <c r="B43" s="22" t="str">
        <f>VLOOKUP(A43,'t004-eng'!A:B,2,0)</f>
        <v>전체, 15세 이상</v>
      </c>
      <c r="C43" s="62"/>
      <c r="D43" s="63"/>
      <c r="E43" s="63"/>
      <c r="F43" s="63"/>
      <c r="G43" s="63"/>
      <c r="H43" s="63"/>
      <c r="I43" s="64"/>
    </row>
    <row r="44" spans="1:9" s="3" customFormat="1" x14ac:dyDescent="0.25">
      <c r="A44" s="57" t="s">
        <v>1</v>
      </c>
      <c r="B44" s="58" t="str">
        <f>VLOOKUP(A44,'t004-eng'!A:B,2,0)</f>
        <v>인구</v>
      </c>
      <c r="C44" s="62">
        <v>13722.8</v>
      </c>
      <c r="D44" s="63">
        <v>13732.8</v>
      </c>
      <c r="E44" s="63" t="s">
        <v>431</v>
      </c>
      <c r="F44" s="63">
        <v>10</v>
      </c>
      <c r="G44" s="63">
        <v>206</v>
      </c>
      <c r="H44" s="63">
        <v>0.1</v>
      </c>
      <c r="I44" s="64">
        <v>1.5</v>
      </c>
    </row>
    <row r="45" spans="1:9" s="3" customFormat="1" x14ac:dyDescent="0.25">
      <c r="A45" s="74" t="s">
        <v>2</v>
      </c>
      <c r="B45" s="75" t="str">
        <f>VLOOKUP(A45,'t004-eng'!A:B,2,0)</f>
        <v>경제활동인구</v>
      </c>
      <c r="C45" s="62">
        <v>8876.4</v>
      </c>
      <c r="D45" s="63">
        <v>8905.7000000000007</v>
      </c>
      <c r="E45" s="63">
        <v>22.3</v>
      </c>
      <c r="F45" s="63">
        <v>29.3</v>
      </c>
      <c r="G45" s="63">
        <v>85.2</v>
      </c>
      <c r="H45" s="63">
        <v>0.3</v>
      </c>
      <c r="I45" s="64">
        <v>1</v>
      </c>
    </row>
    <row r="46" spans="1:9" s="3" customFormat="1" x14ac:dyDescent="0.25">
      <c r="A46" s="76" t="s">
        <v>3</v>
      </c>
      <c r="B46" s="77" t="str">
        <f>VLOOKUP(A46,'t004-eng'!A:B,2,0)</f>
        <v>취업인구</v>
      </c>
      <c r="C46" s="62">
        <v>8191</v>
      </c>
      <c r="D46" s="63">
        <v>8199.7999999999993</v>
      </c>
      <c r="E46" s="63">
        <v>21.4</v>
      </c>
      <c r="F46" s="63">
        <v>8.8000000000000007</v>
      </c>
      <c r="G46" s="63">
        <v>2.2000000000000002</v>
      </c>
      <c r="H46" s="63">
        <v>0.1</v>
      </c>
      <c r="I46" s="64">
        <v>0</v>
      </c>
    </row>
    <row r="47" spans="1:9" s="3" customFormat="1" x14ac:dyDescent="0.25">
      <c r="A47" s="78" t="s">
        <v>4</v>
      </c>
      <c r="B47" s="79" t="str">
        <f>VLOOKUP(A47,'t004-eng'!A:B,2,0)</f>
        <v>전일제 취업인구</v>
      </c>
      <c r="C47" s="62">
        <v>6744.5</v>
      </c>
      <c r="D47" s="63">
        <v>6789.2</v>
      </c>
      <c r="E47" s="63">
        <v>28.4</v>
      </c>
      <c r="F47" s="63">
        <v>44.7</v>
      </c>
      <c r="G47" s="63">
        <v>35.799999999999997</v>
      </c>
      <c r="H47" s="63">
        <v>0.7</v>
      </c>
      <c r="I47" s="64">
        <v>0.5</v>
      </c>
    </row>
    <row r="48" spans="1:9" s="3" customFormat="1" x14ac:dyDescent="0.25">
      <c r="A48" s="76" t="s">
        <v>6</v>
      </c>
      <c r="B48" s="77" t="str">
        <f>VLOOKUP(A48,'t004-eng'!A:B,2,0)</f>
        <v>실업인구</v>
      </c>
      <c r="C48" s="62">
        <v>685.4</v>
      </c>
      <c r="D48" s="63">
        <v>705.9</v>
      </c>
      <c r="E48" s="63">
        <v>18.8</v>
      </c>
      <c r="F48" s="63">
        <v>20.5</v>
      </c>
      <c r="G48" s="63">
        <v>83</v>
      </c>
      <c r="H48" s="63">
        <v>3</v>
      </c>
      <c r="I48" s="64">
        <v>13.3</v>
      </c>
    </row>
    <row r="49" spans="1:9" s="3" customFormat="1" x14ac:dyDescent="0.25">
      <c r="A49" s="57" t="s">
        <v>7</v>
      </c>
      <c r="B49" s="58" t="str">
        <f>VLOOKUP(A49,'t004-eng'!A:B,2,0)</f>
        <v>경제활동참가율</v>
      </c>
      <c r="C49" s="62">
        <v>64.7</v>
      </c>
      <c r="D49" s="63">
        <v>64.8</v>
      </c>
      <c r="E49" s="63">
        <v>0.2</v>
      </c>
      <c r="F49" s="63">
        <v>0.1</v>
      </c>
      <c r="G49" s="63">
        <v>-0.4</v>
      </c>
      <c r="H49" s="63" t="s">
        <v>431</v>
      </c>
      <c r="I49" s="64" t="s">
        <v>431</v>
      </c>
    </row>
    <row r="50" spans="1:9" s="3" customFormat="1" x14ac:dyDescent="0.25">
      <c r="A50" s="57" t="s">
        <v>8</v>
      </c>
      <c r="B50" s="58" t="str">
        <f>VLOOKUP(A50,'t004-eng'!A:B,2,0)</f>
        <v>실업률</v>
      </c>
      <c r="C50" s="62">
        <v>7.7</v>
      </c>
      <c r="D50" s="63">
        <v>7.9</v>
      </c>
      <c r="E50" s="63">
        <v>0.2</v>
      </c>
      <c r="F50" s="63">
        <v>0.2</v>
      </c>
      <c r="G50" s="63">
        <v>0.8</v>
      </c>
      <c r="H50" s="63" t="s">
        <v>431</v>
      </c>
      <c r="I50" s="64" t="s">
        <v>431</v>
      </c>
    </row>
    <row r="51" spans="1:9" s="3" customFormat="1" x14ac:dyDescent="0.25">
      <c r="A51" s="57" t="s">
        <v>9</v>
      </c>
      <c r="B51" s="58" t="str">
        <f>VLOOKUP(A51,'t004-eng'!A:B,2,0)</f>
        <v>고용률</v>
      </c>
      <c r="C51" s="62">
        <v>59.7</v>
      </c>
      <c r="D51" s="63">
        <v>59.7</v>
      </c>
      <c r="E51" s="63">
        <v>0.2</v>
      </c>
      <c r="F51" s="63">
        <v>0</v>
      </c>
      <c r="G51" s="63">
        <v>-0.9</v>
      </c>
      <c r="H51" s="63" t="s">
        <v>431</v>
      </c>
      <c r="I51" s="64" t="s">
        <v>431</v>
      </c>
    </row>
    <row r="52" spans="1:9" s="3" customFormat="1" x14ac:dyDescent="0.25">
      <c r="A52" s="14" t="s">
        <v>235</v>
      </c>
      <c r="B52" s="22" t="str">
        <f>VLOOKUP(A52,'t004-eng'!A:B,2,0)</f>
        <v>전체, 15 - 24세</v>
      </c>
      <c r="C52" s="62"/>
      <c r="D52" s="63"/>
      <c r="E52" s="63"/>
      <c r="F52" s="63"/>
      <c r="G52" s="63"/>
      <c r="H52" s="63"/>
      <c r="I52" s="64"/>
    </row>
    <row r="53" spans="1:9" s="3" customFormat="1" x14ac:dyDescent="0.25">
      <c r="A53" s="55" t="s">
        <v>378</v>
      </c>
      <c r="B53" s="56" t="str">
        <f>VLOOKUP(A53,'t004-eng'!A:B,2,0)</f>
        <v>인구</v>
      </c>
      <c r="C53" s="62">
        <v>2079.9</v>
      </c>
      <c r="D53" s="63">
        <v>2074.8000000000002</v>
      </c>
      <c r="E53" s="63" t="s">
        <v>431</v>
      </c>
      <c r="F53" s="63">
        <v>-5.0999999999999996</v>
      </c>
      <c r="G53" s="63">
        <v>0.4</v>
      </c>
      <c r="H53" s="63">
        <v>-0.2</v>
      </c>
      <c r="I53" s="64">
        <v>0</v>
      </c>
    </row>
    <row r="54" spans="1:9" s="3" customFormat="1" x14ac:dyDescent="0.25">
      <c r="A54" s="68" t="s">
        <v>379</v>
      </c>
      <c r="B54" s="69" t="str">
        <f>VLOOKUP(A54,'t004-eng'!A:B,2,0)</f>
        <v>경제활동인구</v>
      </c>
      <c r="C54" s="62">
        <v>1248.9000000000001</v>
      </c>
      <c r="D54" s="63">
        <v>1253.9000000000001</v>
      </c>
      <c r="E54" s="63">
        <v>13.3</v>
      </c>
      <c r="F54" s="63">
        <v>5</v>
      </c>
      <c r="G54" s="63">
        <v>8.1</v>
      </c>
      <c r="H54" s="63">
        <v>0.4</v>
      </c>
      <c r="I54" s="64">
        <v>0.7</v>
      </c>
    </row>
    <row r="55" spans="1:9" s="3" customFormat="1" x14ac:dyDescent="0.25">
      <c r="A55" s="70" t="s">
        <v>3</v>
      </c>
      <c r="B55" s="71" t="str">
        <f>VLOOKUP(A55,'t004-eng'!A:B,2,0)</f>
        <v>취업인구</v>
      </c>
      <c r="C55" s="62">
        <v>1042.9000000000001</v>
      </c>
      <c r="D55" s="63">
        <v>1030.5</v>
      </c>
      <c r="E55" s="63">
        <v>12</v>
      </c>
      <c r="F55" s="63">
        <v>-12.4</v>
      </c>
      <c r="G55" s="63">
        <v>-16</v>
      </c>
      <c r="H55" s="63">
        <v>-1.2</v>
      </c>
      <c r="I55" s="64">
        <v>-1.5</v>
      </c>
    </row>
    <row r="56" spans="1:9" s="3" customFormat="1" x14ac:dyDescent="0.25">
      <c r="A56" s="70" t="s">
        <v>380</v>
      </c>
      <c r="B56" s="71" t="str">
        <f>VLOOKUP(A56,'t004-eng'!A:B,2,0)</f>
        <v>실업인구</v>
      </c>
      <c r="C56" s="62">
        <v>206</v>
      </c>
      <c r="D56" s="63">
        <v>223.4</v>
      </c>
      <c r="E56" s="63">
        <v>11.3</v>
      </c>
      <c r="F56" s="63">
        <v>17.399999999999999</v>
      </c>
      <c r="G56" s="63">
        <v>24.1</v>
      </c>
      <c r="H56" s="63">
        <v>8.4</v>
      </c>
      <c r="I56" s="64">
        <v>12.1</v>
      </c>
    </row>
    <row r="57" spans="1:9" s="3" customFormat="1" x14ac:dyDescent="0.25">
      <c r="A57" s="55" t="s">
        <v>381</v>
      </c>
      <c r="B57" s="56" t="str">
        <f>VLOOKUP(A57,'t004-eng'!A:B,2,0)</f>
        <v>경제활동참가율</v>
      </c>
      <c r="C57" s="62">
        <v>60</v>
      </c>
      <c r="D57" s="63">
        <v>60.4</v>
      </c>
      <c r="E57" s="63">
        <v>0.6</v>
      </c>
      <c r="F57" s="63">
        <v>0.4</v>
      </c>
      <c r="G57" s="63">
        <v>0.3</v>
      </c>
      <c r="H57" s="63" t="s">
        <v>431</v>
      </c>
      <c r="I57" s="64" t="s">
        <v>431</v>
      </c>
    </row>
    <row r="58" spans="1:9" s="3" customFormat="1" x14ac:dyDescent="0.25">
      <c r="A58" s="55" t="s">
        <v>382</v>
      </c>
      <c r="B58" s="56" t="str">
        <f>VLOOKUP(A58,'t004-eng'!A:B,2,0)</f>
        <v>실업률</v>
      </c>
      <c r="C58" s="62">
        <v>16.5</v>
      </c>
      <c r="D58" s="63">
        <v>17.8</v>
      </c>
      <c r="E58" s="63">
        <v>0.8</v>
      </c>
      <c r="F58" s="63">
        <v>1.3</v>
      </c>
      <c r="G58" s="63">
        <v>1.8</v>
      </c>
      <c r="H58" s="63" t="s">
        <v>431</v>
      </c>
      <c r="I58" s="64" t="s">
        <v>431</v>
      </c>
    </row>
    <row r="59" spans="1:9" s="3" customFormat="1" x14ac:dyDescent="0.25">
      <c r="A59" s="55" t="s">
        <v>383</v>
      </c>
      <c r="B59" s="56" t="str">
        <f>VLOOKUP(A59,'t004-eng'!A:B,2,0)</f>
        <v>고용률</v>
      </c>
      <c r="C59" s="62">
        <v>50.1</v>
      </c>
      <c r="D59" s="63">
        <v>49.7</v>
      </c>
      <c r="E59" s="63">
        <v>0.6</v>
      </c>
      <c r="F59" s="63">
        <v>-0.4</v>
      </c>
      <c r="G59" s="63">
        <v>-0.7</v>
      </c>
      <c r="H59" s="63" t="s">
        <v>431</v>
      </c>
      <c r="I59" s="64" t="s">
        <v>431</v>
      </c>
    </row>
    <row r="60" spans="1:9" s="3" customFormat="1" x14ac:dyDescent="0.25">
      <c r="A60" s="14" t="s">
        <v>365</v>
      </c>
      <c r="B60" s="22" t="str">
        <f>VLOOKUP(A60,'t004-eng'!A:B,2,0)</f>
        <v>남성, 25세 이상</v>
      </c>
      <c r="C60" s="62"/>
      <c r="D60" s="63"/>
      <c r="E60" s="63"/>
      <c r="F60" s="63"/>
      <c r="G60" s="63"/>
      <c r="H60" s="63"/>
      <c r="I60" s="64"/>
    </row>
    <row r="61" spans="1:9" s="3" customFormat="1" x14ac:dyDescent="0.25">
      <c r="A61" s="55" t="s">
        <v>378</v>
      </c>
      <c r="B61" s="56" t="str">
        <f>VLOOKUP(A61,'t004-eng'!A:B,2,0)</f>
        <v>인구</v>
      </c>
      <c r="C61" s="62">
        <v>5711.3</v>
      </c>
      <c r="D61" s="63">
        <v>5718.9</v>
      </c>
      <c r="E61" s="63" t="s">
        <v>431</v>
      </c>
      <c r="F61" s="63">
        <v>7.6</v>
      </c>
      <c r="G61" s="63">
        <v>98.2</v>
      </c>
      <c r="H61" s="63">
        <v>0.1</v>
      </c>
      <c r="I61" s="64">
        <v>1.7</v>
      </c>
    </row>
    <row r="62" spans="1:9" s="3" customFormat="1" x14ac:dyDescent="0.25">
      <c r="A62" s="68" t="s">
        <v>379</v>
      </c>
      <c r="B62" s="69" t="str">
        <f>VLOOKUP(A62,'t004-eng'!A:B,2,0)</f>
        <v>경제활동인구</v>
      </c>
      <c r="C62" s="62">
        <v>4042.3</v>
      </c>
      <c r="D62" s="63">
        <v>4046.5</v>
      </c>
      <c r="E62" s="63">
        <v>11.5</v>
      </c>
      <c r="F62" s="63">
        <v>4.2</v>
      </c>
      <c r="G62" s="63">
        <v>22.8</v>
      </c>
      <c r="H62" s="63">
        <v>0.1</v>
      </c>
      <c r="I62" s="64">
        <v>0.6</v>
      </c>
    </row>
    <row r="63" spans="1:9" s="3" customFormat="1" x14ac:dyDescent="0.25">
      <c r="A63" s="70" t="s">
        <v>3</v>
      </c>
      <c r="B63" s="71" t="str">
        <f>VLOOKUP(A63,'t004-eng'!A:B,2,0)</f>
        <v>취업인구</v>
      </c>
      <c r="C63" s="62">
        <v>3776.7</v>
      </c>
      <c r="D63" s="63">
        <v>3783.9</v>
      </c>
      <c r="E63" s="63">
        <v>12</v>
      </c>
      <c r="F63" s="63">
        <v>7.2</v>
      </c>
      <c r="G63" s="63">
        <v>-6.5</v>
      </c>
      <c r="H63" s="63">
        <v>0.2</v>
      </c>
      <c r="I63" s="64">
        <v>-0.2</v>
      </c>
    </row>
    <row r="64" spans="1:9" s="3" customFormat="1" x14ac:dyDescent="0.25">
      <c r="A64" s="70" t="s">
        <v>380</v>
      </c>
      <c r="B64" s="71" t="str">
        <f>VLOOKUP(A64,'t004-eng'!A:B,2,0)</f>
        <v>실업인구</v>
      </c>
      <c r="C64" s="62">
        <v>265.60000000000002</v>
      </c>
      <c r="D64" s="63">
        <v>262.60000000000002</v>
      </c>
      <c r="E64" s="63">
        <v>10.7</v>
      </c>
      <c r="F64" s="63">
        <v>-3</v>
      </c>
      <c r="G64" s="63">
        <v>29.2</v>
      </c>
      <c r="H64" s="63">
        <v>-1.1000000000000001</v>
      </c>
      <c r="I64" s="64">
        <v>12.5</v>
      </c>
    </row>
    <row r="65" spans="1:9" s="3" customFormat="1" x14ac:dyDescent="0.25">
      <c r="A65" s="55" t="s">
        <v>381</v>
      </c>
      <c r="B65" s="56" t="str">
        <f>VLOOKUP(A65,'t004-eng'!A:B,2,0)</f>
        <v>경제활동참가율</v>
      </c>
      <c r="C65" s="62">
        <v>70.8</v>
      </c>
      <c r="D65" s="63">
        <v>70.8</v>
      </c>
      <c r="E65" s="63">
        <v>0.2</v>
      </c>
      <c r="F65" s="63">
        <v>0</v>
      </c>
      <c r="G65" s="63">
        <v>-0.8</v>
      </c>
      <c r="H65" s="63" t="s">
        <v>431</v>
      </c>
      <c r="I65" s="64" t="s">
        <v>431</v>
      </c>
    </row>
    <row r="66" spans="1:9" s="3" customFormat="1" x14ac:dyDescent="0.25">
      <c r="A66" s="55" t="s">
        <v>382</v>
      </c>
      <c r="B66" s="56" t="str">
        <f>VLOOKUP(A66,'t004-eng'!A:B,2,0)</f>
        <v>실업률</v>
      </c>
      <c r="C66" s="62">
        <v>6.6</v>
      </c>
      <c r="D66" s="63">
        <v>6.5</v>
      </c>
      <c r="E66" s="63">
        <v>0.3</v>
      </c>
      <c r="F66" s="63">
        <v>-0.1</v>
      </c>
      <c r="G66" s="63">
        <v>0.7</v>
      </c>
      <c r="H66" s="63" t="s">
        <v>431</v>
      </c>
      <c r="I66" s="64" t="s">
        <v>431</v>
      </c>
    </row>
    <row r="67" spans="1:9" s="3" customFormat="1" x14ac:dyDescent="0.25">
      <c r="A67" s="55" t="s">
        <v>383</v>
      </c>
      <c r="B67" s="56" t="str">
        <f>VLOOKUP(A67,'t004-eng'!A:B,2,0)</f>
        <v>고용률</v>
      </c>
      <c r="C67" s="62">
        <v>66.099999999999994</v>
      </c>
      <c r="D67" s="63">
        <v>66.2</v>
      </c>
      <c r="E67" s="63">
        <v>0.2</v>
      </c>
      <c r="F67" s="63">
        <v>0.1</v>
      </c>
      <c r="G67" s="63">
        <v>-1.2</v>
      </c>
      <c r="H67" s="63" t="s">
        <v>431</v>
      </c>
      <c r="I67" s="64" t="s">
        <v>431</v>
      </c>
    </row>
    <row r="68" spans="1:9" s="3" customFormat="1" x14ac:dyDescent="0.25">
      <c r="A68" s="14" t="s">
        <v>364</v>
      </c>
      <c r="B68" s="22" t="str">
        <f>VLOOKUP(A68,'t004-eng'!A:B,2,0)</f>
        <v>여성, 25세 이상</v>
      </c>
      <c r="C68" s="62"/>
      <c r="D68" s="63"/>
      <c r="E68" s="63"/>
      <c r="F68" s="63"/>
      <c r="G68" s="63"/>
      <c r="H68" s="63"/>
      <c r="I68" s="64"/>
    </row>
    <row r="69" spans="1:9" s="3" customFormat="1" x14ac:dyDescent="0.25">
      <c r="A69" s="55" t="s">
        <v>378</v>
      </c>
      <c r="B69" s="56" t="str">
        <f>VLOOKUP(A69,'t004-eng'!A:B,2,0)</f>
        <v>인구</v>
      </c>
      <c r="C69" s="62">
        <v>5931.7</v>
      </c>
      <c r="D69" s="63">
        <v>5939.1</v>
      </c>
      <c r="E69" s="63" t="s">
        <v>431</v>
      </c>
      <c r="F69" s="63">
        <v>7.4</v>
      </c>
      <c r="G69" s="63">
        <v>107.4</v>
      </c>
      <c r="H69" s="63">
        <v>0.1</v>
      </c>
      <c r="I69" s="64">
        <v>1.8</v>
      </c>
    </row>
    <row r="70" spans="1:9" s="3" customFormat="1" x14ac:dyDescent="0.25">
      <c r="A70" s="68" t="s">
        <v>379</v>
      </c>
      <c r="B70" s="69" t="str">
        <f>VLOOKUP(A70,'t004-eng'!A:B,2,0)</f>
        <v>경제활동인구</v>
      </c>
      <c r="C70" s="62">
        <v>3585.2</v>
      </c>
      <c r="D70" s="63">
        <v>3605.4</v>
      </c>
      <c r="E70" s="63">
        <v>12.4</v>
      </c>
      <c r="F70" s="63">
        <v>20.2</v>
      </c>
      <c r="G70" s="63">
        <v>54.4</v>
      </c>
      <c r="H70" s="63">
        <v>0.6</v>
      </c>
      <c r="I70" s="64">
        <v>1.5</v>
      </c>
    </row>
    <row r="71" spans="1:9" s="3" customFormat="1" x14ac:dyDescent="0.25">
      <c r="A71" s="70" t="s">
        <v>3</v>
      </c>
      <c r="B71" s="71" t="str">
        <f>VLOOKUP(A71,'t004-eng'!A:B,2,0)</f>
        <v>취업인구</v>
      </c>
      <c r="C71" s="62">
        <v>3371.4</v>
      </c>
      <c r="D71" s="63">
        <v>3385.4</v>
      </c>
      <c r="E71" s="63">
        <v>11.9</v>
      </c>
      <c r="F71" s="63">
        <v>14</v>
      </c>
      <c r="G71" s="63">
        <v>24.7</v>
      </c>
      <c r="H71" s="63">
        <v>0.4</v>
      </c>
      <c r="I71" s="64">
        <v>0.7</v>
      </c>
    </row>
    <row r="72" spans="1:9" s="3" customFormat="1" x14ac:dyDescent="0.25">
      <c r="A72" s="70" t="s">
        <v>380</v>
      </c>
      <c r="B72" s="71" t="str">
        <f>VLOOKUP(A72,'t004-eng'!A:B,2,0)</f>
        <v>실업인구</v>
      </c>
      <c r="C72" s="62">
        <v>213.8</v>
      </c>
      <c r="D72" s="63">
        <v>220</v>
      </c>
      <c r="E72" s="63">
        <v>10.4</v>
      </c>
      <c r="F72" s="63">
        <v>6.2</v>
      </c>
      <c r="G72" s="63">
        <v>29.7</v>
      </c>
      <c r="H72" s="63">
        <v>2.9</v>
      </c>
      <c r="I72" s="64">
        <v>15.6</v>
      </c>
    </row>
    <row r="73" spans="1:9" s="3" customFormat="1" x14ac:dyDescent="0.25">
      <c r="A73" s="55" t="s">
        <v>381</v>
      </c>
      <c r="B73" s="56" t="str">
        <f>VLOOKUP(A73,'t004-eng'!A:B,2,0)</f>
        <v>경제활동참가율</v>
      </c>
      <c r="C73" s="62">
        <v>60.4</v>
      </c>
      <c r="D73" s="63">
        <v>60.7</v>
      </c>
      <c r="E73" s="63">
        <v>0.2</v>
      </c>
      <c r="F73" s="63">
        <v>0.3</v>
      </c>
      <c r="G73" s="63">
        <v>-0.2</v>
      </c>
      <c r="H73" s="63" t="s">
        <v>431</v>
      </c>
      <c r="I73" s="64" t="s">
        <v>431</v>
      </c>
    </row>
    <row r="74" spans="1:9" s="3" customFormat="1" x14ac:dyDescent="0.25">
      <c r="A74" s="55" t="s">
        <v>382</v>
      </c>
      <c r="B74" s="56" t="str">
        <f>VLOOKUP(A74,'t004-eng'!A:B,2,0)</f>
        <v>실업률</v>
      </c>
      <c r="C74" s="62">
        <v>6</v>
      </c>
      <c r="D74" s="63">
        <v>6.1</v>
      </c>
      <c r="E74" s="63">
        <v>0.3</v>
      </c>
      <c r="F74" s="63">
        <v>0.1</v>
      </c>
      <c r="G74" s="63">
        <v>0.7</v>
      </c>
      <c r="H74" s="63" t="s">
        <v>431</v>
      </c>
      <c r="I74" s="64" t="s">
        <v>431</v>
      </c>
    </row>
    <row r="75" spans="1:9" s="3" customFormat="1" x14ac:dyDescent="0.25">
      <c r="A75" s="55" t="s">
        <v>383</v>
      </c>
      <c r="B75" s="56" t="str">
        <f>VLOOKUP(A75,'t004-eng'!A:B,2,0)</f>
        <v>고용률</v>
      </c>
      <c r="C75" s="62">
        <v>56.8</v>
      </c>
      <c r="D75" s="63">
        <v>57</v>
      </c>
      <c r="E75" s="63">
        <v>0.2</v>
      </c>
      <c r="F75" s="63">
        <v>0.2</v>
      </c>
      <c r="G75" s="63">
        <v>-0.6</v>
      </c>
      <c r="H75" s="63" t="s">
        <v>431</v>
      </c>
      <c r="I75" s="64" t="s">
        <v>431</v>
      </c>
    </row>
    <row r="76" spans="1:9" s="3" customFormat="1" x14ac:dyDescent="0.25">
      <c r="A76" s="14"/>
      <c r="B76" s="22"/>
      <c r="C76" s="62"/>
      <c r="D76" s="63"/>
      <c r="E76" s="63"/>
      <c r="F76" s="63"/>
      <c r="G76" s="63"/>
      <c r="H76" s="63"/>
      <c r="I76" s="64"/>
    </row>
    <row r="77" spans="1:9" s="3" customFormat="1" x14ac:dyDescent="0.25">
      <c r="A77" s="26" t="s">
        <v>55</v>
      </c>
      <c r="B77" s="27"/>
      <c r="C77" s="62"/>
      <c r="D77" s="63"/>
      <c r="E77" s="63"/>
      <c r="F77" s="63"/>
      <c r="G77" s="63"/>
      <c r="H77" s="63"/>
      <c r="I77" s="64"/>
    </row>
    <row r="78" spans="1:9" s="3" customFormat="1" x14ac:dyDescent="0.25">
      <c r="A78" s="14" t="s">
        <v>236</v>
      </c>
      <c r="B78" s="22" t="str">
        <f>VLOOKUP(A78,'t004-eng'!A:B,2,0)</f>
        <v>전체, 15세 이상</v>
      </c>
      <c r="C78" s="62"/>
      <c r="D78" s="63"/>
      <c r="E78" s="63"/>
      <c r="F78" s="63"/>
      <c r="G78" s="63"/>
      <c r="H78" s="63"/>
      <c r="I78" s="64"/>
    </row>
    <row r="79" spans="1:9" s="3" customFormat="1" x14ac:dyDescent="0.25">
      <c r="A79" s="57" t="s">
        <v>1</v>
      </c>
      <c r="B79" s="58" t="str">
        <f>VLOOKUP(A79,'t004-eng'!A:B,2,0)</f>
        <v>인구</v>
      </c>
      <c r="C79" s="62">
        <v>1177.2</v>
      </c>
      <c r="D79" s="63">
        <v>1178.7</v>
      </c>
      <c r="E79" s="63" t="s">
        <v>431</v>
      </c>
      <c r="F79" s="63">
        <v>1.5</v>
      </c>
      <c r="G79" s="63">
        <v>20.9</v>
      </c>
      <c r="H79" s="63">
        <v>0.1</v>
      </c>
      <c r="I79" s="64">
        <v>1.8</v>
      </c>
    </row>
    <row r="80" spans="1:9" s="3" customFormat="1" x14ac:dyDescent="0.25">
      <c r="A80" s="74" t="s">
        <v>2</v>
      </c>
      <c r="B80" s="75" t="str">
        <f>VLOOKUP(A80,'t004-eng'!A:B,2,0)</f>
        <v>경제활동인구</v>
      </c>
      <c r="C80" s="62">
        <v>781.1</v>
      </c>
      <c r="D80" s="63">
        <v>789</v>
      </c>
      <c r="E80" s="63">
        <v>3.5</v>
      </c>
      <c r="F80" s="63">
        <v>7.9</v>
      </c>
      <c r="G80" s="63">
        <v>14.3</v>
      </c>
      <c r="H80" s="63">
        <v>1</v>
      </c>
      <c r="I80" s="64">
        <v>1.8</v>
      </c>
    </row>
    <row r="81" spans="1:9" s="3" customFormat="1" x14ac:dyDescent="0.25">
      <c r="A81" s="76" t="s">
        <v>3</v>
      </c>
      <c r="B81" s="77" t="str">
        <f>VLOOKUP(A81,'t004-eng'!A:B,2,0)</f>
        <v>취업인구</v>
      </c>
      <c r="C81" s="62">
        <v>736.2</v>
      </c>
      <c r="D81" s="63">
        <v>740.1</v>
      </c>
      <c r="E81" s="63">
        <v>3.5</v>
      </c>
      <c r="F81" s="63">
        <v>3.9</v>
      </c>
      <c r="G81" s="63">
        <v>9.1999999999999993</v>
      </c>
      <c r="H81" s="63">
        <v>0.5</v>
      </c>
      <c r="I81" s="64">
        <v>1.3</v>
      </c>
    </row>
    <row r="82" spans="1:9" s="3" customFormat="1" x14ac:dyDescent="0.25">
      <c r="A82" s="78" t="s">
        <v>4</v>
      </c>
      <c r="B82" s="79" t="str">
        <f>VLOOKUP(A82,'t004-eng'!A:B,2,0)</f>
        <v>전일제 취업인구</v>
      </c>
      <c r="C82" s="62">
        <v>603.4</v>
      </c>
      <c r="D82" s="63">
        <v>614.5</v>
      </c>
      <c r="E82" s="63">
        <v>4.5</v>
      </c>
      <c r="F82" s="63">
        <v>11.1</v>
      </c>
      <c r="G82" s="63">
        <v>23.5</v>
      </c>
      <c r="H82" s="63">
        <v>1.8</v>
      </c>
      <c r="I82" s="64">
        <v>4</v>
      </c>
    </row>
    <row r="83" spans="1:9" s="3" customFormat="1" x14ac:dyDescent="0.25">
      <c r="A83" s="76" t="s">
        <v>6</v>
      </c>
      <c r="B83" s="77" t="str">
        <f>VLOOKUP(A83,'t004-eng'!A:B,2,0)</f>
        <v>실업인구</v>
      </c>
      <c r="C83" s="62">
        <v>44.9</v>
      </c>
      <c r="D83" s="63">
        <v>48.9</v>
      </c>
      <c r="E83" s="63">
        <v>3</v>
      </c>
      <c r="F83" s="63">
        <v>4</v>
      </c>
      <c r="G83" s="63">
        <v>5.0999999999999996</v>
      </c>
      <c r="H83" s="63">
        <v>8.9</v>
      </c>
      <c r="I83" s="64">
        <v>11.6</v>
      </c>
    </row>
    <row r="84" spans="1:9" s="3" customFormat="1" x14ac:dyDescent="0.25">
      <c r="A84" s="57" t="s">
        <v>7</v>
      </c>
      <c r="B84" s="58" t="str">
        <f>VLOOKUP(A84,'t004-eng'!A:B,2,0)</f>
        <v>경제활동참가율</v>
      </c>
      <c r="C84" s="62">
        <v>66.400000000000006</v>
      </c>
      <c r="D84" s="63">
        <v>66.900000000000006</v>
      </c>
      <c r="E84" s="63">
        <v>0.3</v>
      </c>
      <c r="F84" s="63">
        <v>0.5</v>
      </c>
      <c r="G84" s="63">
        <v>0</v>
      </c>
      <c r="H84" s="63" t="s">
        <v>431</v>
      </c>
      <c r="I84" s="64" t="s">
        <v>431</v>
      </c>
    </row>
    <row r="85" spans="1:9" s="3" customFormat="1" x14ac:dyDescent="0.25">
      <c r="A85" s="57" t="s">
        <v>8</v>
      </c>
      <c r="B85" s="58" t="str">
        <f>VLOOKUP(A85,'t004-eng'!A:B,2,0)</f>
        <v>실업률</v>
      </c>
      <c r="C85" s="62">
        <v>5.7</v>
      </c>
      <c r="D85" s="63">
        <v>6.2</v>
      </c>
      <c r="E85" s="63">
        <v>0.4</v>
      </c>
      <c r="F85" s="63">
        <v>0.5</v>
      </c>
      <c r="G85" s="63">
        <v>0.5</v>
      </c>
      <c r="H85" s="63" t="s">
        <v>431</v>
      </c>
      <c r="I85" s="64" t="s">
        <v>431</v>
      </c>
    </row>
    <row r="86" spans="1:9" s="3" customFormat="1" x14ac:dyDescent="0.25">
      <c r="A86" s="57" t="s">
        <v>9</v>
      </c>
      <c r="B86" s="58" t="str">
        <f>VLOOKUP(A86,'t004-eng'!A:B,2,0)</f>
        <v>고용률</v>
      </c>
      <c r="C86" s="62">
        <v>62.5</v>
      </c>
      <c r="D86" s="63">
        <v>62.8</v>
      </c>
      <c r="E86" s="63">
        <v>0.3</v>
      </c>
      <c r="F86" s="63">
        <v>0.3</v>
      </c>
      <c r="G86" s="63">
        <v>-0.3</v>
      </c>
      <c r="H86" s="63" t="s">
        <v>431</v>
      </c>
      <c r="I86" s="64" t="s">
        <v>431</v>
      </c>
    </row>
    <row r="87" spans="1:9" s="3" customFormat="1" x14ac:dyDescent="0.25">
      <c r="A87" s="14" t="s">
        <v>235</v>
      </c>
      <c r="B87" s="22" t="str">
        <f>VLOOKUP(A87,'t004-eng'!A:B,2,0)</f>
        <v>전체, 15 - 24세</v>
      </c>
      <c r="C87" s="62"/>
      <c r="D87" s="63"/>
      <c r="E87" s="63"/>
      <c r="F87" s="63"/>
      <c r="G87" s="63"/>
      <c r="H87" s="63"/>
      <c r="I87" s="64"/>
    </row>
    <row r="88" spans="1:9" s="3" customFormat="1" x14ac:dyDescent="0.25">
      <c r="A88" s="55" t="s">
        <v>378</v>
      </c>
      <c r="B88" s="56" t="str">
        <f>VLOOKUP(A88,'t004-eng'!A:B,2,0)</f>
        <v>인구</v>
      </c>
      <c r="C88" s="62">
        <v>189.5</v>
      </c>
      <c r="D88" s="63">
        <v>189.2</v>
      </c>
      <c r="E88" s="63" t="s">
        <v>431</v>
      </c>
      <c r="F88" s="63">
        <v>-0.3</v>
      </c>
      <c r="G88" s="63">
        <v>-1</v>
      </c>
      <c r="H88" s="63">
        <v>-0.2</v>
      </c>
      <c r="I88" s="64">
        <v>-0.5</v>
      </c>
    </row>
    <row r="89" spans="1:9" s="3" customFormat="1" x14ac:dyDescent="0.25">
      <c r="A89" s="68" t="s">
        <v>379</v>
      </c>
      <c r="B89" s="69" t="str">
        <f>VLOOKUP(A89,'t004-eng'!A:B,2,0)</f>
        <v>경제활동인구</v>
      </c>
      <c r="C89" s="62">
        <v>125.2</v>
      </c>
      <c r="D89" s="63">
        <v>128.80000000000001</v>
      </c>
      <c r="E89" s="63">
        <v>2.1</v>
      </c>
      <c r="F89" s="63">
        <v>3.6</v>
      </c>
      <c r="G89" s="63">
        <v>1.4</v>
      </c>
      <c r="H89" s="63">
        <v>2.9</v>
      </c>
      <c r="I89" s="64">
        <v>1.1000000000000001</v>
      </c>
    </row>
    <row r="90" spans="1:9" s="3" customFormat="1" x14ac:dyDescent="0.25">
      <c r="A90" s="70" t="s">
        <v>3</v>
      </c>
      <c r="B90" s="71" t="str">
        <f>VLOOKUP(A90,'t004-eng'!A:B,2,0)</f>
        <v>취업인구</v>
      </c>
      <c r="C90" s="62">
        <v>109.7</v>
      </c>
      <c r="D90" s="63">
        <v>112.8</v>
      </c>
      <c r="E90" s="63">
        <v>1.9</v>
      </c>
      <c r="F90" s="63">
        <v>3.1</v>
      </c>
      <c r="G90" s="63">
        <v>-1.2</v>
      </c>
      <c r="H90" s="63">
        <v>2.8</v>
      </c>
      <c r="I90" s="64">
        <v>-1.1000000000000001</v>
      </c>
    </row>
    <row r="91" spans="1:9" s="3" customFormat="1" x14ac:dyDescent="0.25">
      <c r="A91" s="70" t="s">
        <v>380</v>
      </c>
      <c r="B91" s="71" t="str">
        <f>VLOOKUP(A91,'t004-eng'!A:B,2,0)</f>
        <v>실업인구</v>
      </c>
      <c r="C91" s="62">
        <v>15.6</v>
      </c>
      <c r="D91" s="63">
        <v>16</v>
      </c>
      <c r="E91" s="63">
        <v>1.8</v>
      </c>
      <c r="F91" s="63">
        <v>0.4</v>
      </c>
      <c r="G91" s="63">
        <v>2.6</v>
      </c>
      <c r="H91" s="63">
        <v>2.6</v>
      </c>
      <c r="I91" s="64">
        <v>19.399999999999999</v>
      </c>
    </row>
    <row r="92" spans="1:9" s="3" customFormat="1" x14ac:dyDescent="0.25">
      <c r="A92" s="55" t="s">
        <v>381</v>
      </c>
      <c r="B92" s="56" t="str">
        <f>VLOOKUP(A92,'t004-eng'!A:B,2,0)</f>
        <v>경제활동참가율</v>
      </c>
      <c r="C92" s="62">
        <v>66.099999999999994</v>
      </c>
      <c r="D92" s="63">
        <v>68.099999999999994</v>
      </c>
      <c r="E92" s="63">
        <v>1.1000000000000001</v>
      </c>
      <c r="F92" s="63">
        <v>2</v>
      </c>
      <c r="G92" s="63">
        <v>1.1000000000000001</v>
      </c>
      <c r="H92" s="63" t="s">
        <v>431</v>
      </c>
      <c r="I92" s="64" t="s">
        <v>431</v>
      </c>
    </row>
    <row r="93" spans="1:9" s="3" customFormat="1" x14ac:dyDescent="0.25">
      <c r="A93" s="55" t="s">
        <v>382</v>
      </c>
      <c r="B93" s="56" t="str">
        <f>VLOOKUP(A93,'t004-eng'!A:B,2,0)</f>
        <v>실업률</v>
      </c>
      <c r="C93" s="62">
        <v>12.5</v>
      </c>
      <c r="D93" s="63">
        <v>12.4</v>
      </c>
      <c r="E93" s="63">
        <v>1.4</v>
      </c>
      <c r="F93" s="63">
        <v>-0.1</v>
      </c>
      <c r="G93" s="63">
        <v>1.9</v>
      </c>
      <c r="H93" s="63" t="s">
        <v>431</v>
      </c>
      <c r="I93" s="64" t="s">
        <v>431</v>
      </c>
    </row>
    <row r="94" spans="1:9" s="3" customFormat="1" x14ac:dyDescent="0.25">
      <c r="A94" s="55" t="s">
        <v>383</v>
      </c>
      <c r="B94" s="56" t="str">
        <f>VLOOKUP(A94,'t004-eng'!A:B,2,0)</f>
        <v>고용률</v>
      </c>
      <c r="C94" s="62">
        <v>57.9</v>
      </c>
      <c r="D94" s="63">
        <v>59.6</v>
      </c>
      <c r="E94" s="63">
        <v>1</v>
      </c>
      <c r="F94" s="63">
        <v>1.7</v>
      </c>
      <c r="G94" s="63">
        <v>-0.3</v>
      </c>
      <c r="H94" s="63" t="s">
        <v>431</v>
      </c>
      <c r="I94" s="64" t="s">
        <v>431</v>
      </c>
    </row>
    <row r="95" spans="1:9" s="3" customFormat="1" x14ac:dyDescent="0.25">
      <c r="A95" s="14" t="s">
        <v>365</v>
      </c>
      <c r="B95" s="22" t="str">
        <f>VLOOKUP(A95,'t004-eng'!A:B,2,0)</f>
        <v>남성, 25세 이상</v>
      </c>
      <c r="C95" s="62"/>
      <c r="D95" s="63"/>
      <c r="E95" s="63"/>
      <c r="F95" s="63"/>
      <c r="G95" s="63"/>
      <c r="H95" s="63"/>
      <c r="I95" s="64"/>
    </row>
    <row r="96" spans="1:9" s="3" customFormat="1" x14ac:dyDescent="0.25">
      <c r="A96" s="55" t="s">
        <v>378</v>
      </c>
      <c r="B96" s="56" t="str">
        <f>VLOOKUP(A96,'t004-eng'!A:B,2,0)</f>
        <v>인구</v>
      </c>
      <c r="C96" s="62">
        <v>493.4</v>
      </c>
      <c r="D96" s="63">
        <v>494.3</v>
      </c>
      <c r="E96" s="63" t="s">
        <v>431</v>
      </c>
      <c r="F96" s="63">
        <v>0.9</v>
      </c>
      <c r="G96" s="63">
        <v>11.3</v>
      </c>
      <c r="H96" s="63">
        <v>0.2</v>
      </c>
      <c r="I96" s="64">
        <v>2.2999999999999998</v>
      </c>
    </row>
    <row r="97" spans="1:9" s="3" customFormat="1" x14ac:dyDescent="0.25">
      <c r="A97" s="68" t="s">
        <v>379</v>
      </c>
      <c r="B97" s="69" t="str">
        <f>VLOOKUP(A97,'t004-eng'!A:B,2,0)</f>
        <v>경제활동인구</v>
      </c>
      <c r="C97" s="62">
        <v>355.6</v>
      </c>
      <c r="D97" s="63">
        <v>355.9</v>
      </c>
      <c r="E97" s="63">
        <v>1.9</v>
      </c>
      <c r="F97" s="63">
        <v>0.3</v>
      </c>
      <c r="G97" s="63">
        <v>8.1</v>
      </c>
      <c r="H97" s="63">
        <v>0.1</v>
      </c>
      <c r="I97" s="64">
        <v>2.2999999999999998</v>
      </c>
    </row>
    <row r="98" spans="1:9" s="3" customFormat="1" x14ac:dyDescent="0.25">
      <c r="A98" s="70" t="s">
        <v>3</v>
      </c>
      <c r="B98" s="71" t="str">
        <f>VLOOKUP(A98,'t004-eng'!A:B,2,0)</f>
        <v>취업인구</v>
      </c>
      <c r="C98" s="62">
        <v>341.2</v>
      </c>
      <c r="D98" s="63">
        <v>339.1</v>
      </c>
      <c r="E98" s="63">
        <v>2</v>
      </c>
      <c r="F98" s="63">
        <v>-2.1</v>
      </c>
      <c r="G98" s="63">
        <v>8.4</v>
      </c>
      <c r="H98" s="63">
        <v>-0.6</v>
      </c>
      <c r="I98" s="64">
        <v>2.5</v>
      </c>
    </row>
    <row r="99" spans="1:9" s="3" customFormat="1" x14ac:dyDescent="0.25">
      <c r="A99" s="70" t="s">
        <v>380</v>
      </c>
      <c r="B99" s="71" t="str">
        <f>VLOOKUP(A99,'t004-eng'!A:B,2,0)</f>
        <v>실업인구</v>
      </c>
      <c r="C99" s="62">
        <v>14.5</v>
      </c>
      <c r="D99" s="63">
        <v>16.7</v>
      </c>
      <c r="E99" s="63">
        <v>1.7</v>
      </c>
      <c r="F99" s="63">
        <v>2.2000000000000002</v>
      </c>
      <c r="G99" s="63">
        <v>-0.4</v>
      </c>
      <c r="H99" s="63">
        <v>15.2</v>
      </c>
      <c r="I99" s="64">
        <v>-2.2999999999999998</v>
      </c>
    </row>
    <row r="100" spans="1:9" s="3" customFormat="1" x14ac:dyDescent="0.25">
      <c r="A100" s="55" t="s">
        <v>381</v>
      </c>
      <c r="B100" s="56" t="str">
        <f>VLOOKUP(A100,'t004-eng'!A:B,2,0)</f>
        <v>경제활동참가율</v>
      </c>
      <c r="C100" s="62">
        <v>72.099999999999994</v>
      </c>
      <c r="D100" s="63">
        <v>72</v>
      </c>
      <c r="E100" s="63">
        <v>0.4</v>
      </c>
      <c r="F100" s="63">
        <v>-0.1</v>
      </c>
      <c r="G100" s="63">
        <v>0</v>
      </c>
      <c r="H100" s="63" t="s">
        <v>431</v>
      </c>
      <c r="I100" s="64" t="s">
        <v>431</v>
      </c>
    </row>
    <row r="101" spans="1:9" s="3" customFormat="1" x14ac:dyDescent="0.25">
      <c r="A101" s="55" t="s">
        <v>382</v>
      </c>
      <c r="B101" s="56" t="str">
        <f>VLOOKUP(A101,'t004-eng'!A:B,2,0)</f>
        <v>실업률</v>
      </c>
      <c r="C101" s="62">
        <v>4.0999999999999996</v>
      </c>
      <c r="D101" s="63">
        <v>4.7</v>
      </c>
      <c r="E101" s="63">
        <v>0.5</v>
      </c>
      <c r="F101" s="63">
        <v>0.6</v>
      </c>
      <c r="G101" s="63">
        <v>-0.2</v>
      </c>
      <c r="H101" s="63" t="s">
        <v>431</v>
      </c>
      <c r="I101" s="64" t="s">
        <v>431</v>
      </c>
    </row>
    <row r="102" spans="1:9" s="3" customFormat="1" x14ac:dyDescent="0.25">
      <c r="A102" s="55" t="s">
        <v>383</v>
      </c>
      <c r="B102" s="56" t="str">
        <f>VLOOKUP(A102,'t004-eng'!A:B,2,0)</f>
        <v>고용률</v>
      </c>
      <c r="C102" s="62">
        <v>69.2</v>
      </c>
      <c r="D102" s="63">
        <v>68.599999999999994</v>
      </c>
      <c r="E102" s="63">
        <v>0.4</v>
      </c>
      <c r="F102" s="63">
        <v>-0.6</v>
      </c>
      <c r="G102" s="63">
        <v>0.1</v>
      </c>
      <c r="H102" s="63" t="s">
        <v>431</v>
      </c>
      <c r="I102" s="64" t="s">
        <v>431</v>
      </c>
    </row>
    <row r="103" spans="1:9" s="3" customFormat="1" x14ac:dyDescent="0.25">
      <c r="A103" s="14" t="s">
        <v>364</v>
      </c>
      <c r="B103" s="22" t="str">
        <f>VLOOKUP(A103,'t004-eng'!A:B,2,0)</f>
        <v>여성, 25세 이상</v>
      </c>
      <c r="C103" s="62"/>
      <c r="D103" s="63"/>
      <c r="E103" s="63"/>
      <c r="F103" s="63"/>
      <c r="G103" s="63"/>
      <c r="H103" s="63"/>
      <c r="I103" s="64"/>
    </row>
    <row r="104" spans="1:9" s="3" customFormat="1" x14ac:dyDescent="0.25">
      <c r="A104" s="55" t="s">
        <v>378</v>
      </c>
      <c r="B104" s="56" t="str">
        <f>VLOOKUP(A104,'t004-eng'!A:B,2,0)</f>
        <v>인구</v>
      </c>
      <c r="C104" s="62">
        <v>494.3</v>
      </c>
      <c r="D104" s="63">
        <v>495.2</v>
      </c>
      <c r="E104" s="63" t="s">
        <v>431</v>
      </c>
      <c r="F104" s="63">
        <v>0.9</v>
      </c>
      <c r="G104" s="63">
        <v>10.6</v>
      </c>
      <c r="H104" s="63">
        <v>0.2</v>
      </c>
      <c r="I104" s="64">
        <v>2.2000000000000002</v>
      </c>
    </row>
    <row r="105" spans="1:9" s="3" customFormat="1" x14ac:dyDescent="0.25">
      <c r="A105" s="68" t="s">
        <v>379</v>
      </c>
      <c r="B105" s="69" t="str">
        <f>VLOOKUP(A105,'t004-eng'!A:B,2,0)</f>
        <v>경제활동인구</v>
      </c>
      <c r="C105" s="62">
        <v>300.3</v>
      </c>
      <c r="D105" s="63">
        <v>304.3</v>
      </c>
      <c r="E105" s="63">
        <v>1.9</v>
      </c>
      <c r="F105" s="63">
        <v>4</v>
      </c>
      <c r="G105" s="63">
        <v>4.8</v>
      </c>
      <c r="H105" s="63">
        <v>1.3</v>
      </c>
      <c r="I105" s="64">
        <v>1.6</v>
      </c>
    </row>
    <row r="106" spans="1:9" s="3" customFormat="1" x14ac:dyDescent="0.25">
      <c r="A106" s="70" t="s">
        <v>3</v>
      </c>
      <c r="B106" s="71" t="str">
        <f>VLOOKUP(A106,'t004-eng'!A:B,2,0)</f>
        <v>취업인구</v>
      </c>
      <c r="C106" s="62">
        <v>285.39999999999998</v>
      </c>
      <c r="D106" s="63">
        <v>288.10000000000002</v>
      </c>
      <c r="E106" s="63">
        <v>2</v>
      </c>
      <c r="F106" s="63">
        <v>2.7</v>
      </c>
      <c r="G106" s="63">
        <v>1.9</v>
      </c>
      <c r="H106" s="63">
        <v>0.9</v>
      </c>
      <c r="I106" s="64">
        <v>0.7</v>
      </c>
    </row>
    <row r="107" spans="1:9" s="3" customFormat="1" x14ac:dyDescent="0.25">
      <c r="A107" s="70" t="s">
        <v>380</v>
      </c>
      <c r="B107" s="71" t="str">
        <f>VLOOKUP(A107,'t004-eng'!A:B,2,0)</f>
        <v>실업인구</v>
      </c>
      <c r="C107" s="62">
        <v>14.9</v>
      </c>
      <c r="D107" s="63">
        <v>16.2</v>
      </c>
      <c r="E107" s="63">
        <v>1.5</v>
      </c>
      <c r="F107" s="63">
        <v>1.3</v>
      </c>
      <c r="G107" s="63">
        <v>2.9</v>
      </c>
      <c r="H107" s="63">
        <v>8.6999999999999993</v>
      </c>
      <c r="I107" s="64">
        <v>21.8</v>
      </c>
    </row>
    <row r="108" spans="1:9" s="3" customFormat="1" x14ac:dyDescent="0.25">
      <c r="A108" s="55" t="s">
        <v>381</v>
      </c>
      <c r="B108" s="56" t="str">
        <f>VLOOKUP(A108,'t004-eng'!A:B,2,0)</f>
        <v>경제활동참가율</v>
      </c>
      <c r="C108" s="62">
        <v>60.8</v>
      </c>
      <c r="D108" s="63">
        <v>61.4</v>
      </c>
      <c r="E108" s="63">
        <v>0.4</v>
      </c>
      <c r="F108" s="63">
        <v>0.6</v>
      </c>
      <c r="G108" s="63">
        <v>-0.4</v>
      </c>
      <c r="H108" s="63" t="s">
        <v>431</v>
      </c>
      <c r="I108" s="64" t="s">
        <v>431</v>
      </c>
    </row>
    <row r="109" spans="1:9" s="3" customFormat="1" x14ac:dyDescent="0.25">
      <c r="A109" s="55" t="s">
        <v>382</v>
      </c>
      <c r="B109" s="56" t="str">
        <f>VLOOKUP(A109,'t004-eng'!A:B,2,0)</f>
        <v>실업률</v>
      </c>
      <c r="C109" s="62">
        <v>5</v>
      </c>
      <c r="D109" s="63">
        <v>5.3</v>
      </c>
      <c r="E109" s="63">
        <v>0.5</v>
      </c>
      <c r="F109" s="63">
        <v>0.3</v>
      </c>
      <c r="G109" s="63">
        <v>0.9</v>
      </c>
      <c r="H109" s="63" t="s">
        <v>431</v>
      </c>
      <c r="I109" s="64" t="s">
        <v>431</v>
      </c>
    </row>
    <row r="110" spans="1:9" s="3" customFormat="1" x14ac:dyDescent="0.25">
      <c r="A110" s="55" t="s">
        <v>383</v>
      </c>
      <c r="B110" s="56" t="str">
        <f>VLOOKUP(A110,'t004-eng'!A:B,2,0)</f>
        <v>고용률</v>
      </c>
      <c r="C110" s="62">
        <v>57.7</v>
      </c>
      <c r="D110" s="63">
        <v>58.2</v>
      </c>
      <c r="E110" s="63">
        <v>0.4</v>
      </c>
      <c r="F110" s="63">
        <v>0.5</v>
      </c>
      <c r="G110" s="63">
        <v>-0.9</v>
      </c>
      <c r="H110" s="63" t="s">
        <v>431</v>
      </c>
      <c r="I110" s="64" t="s">
        <v>431</v>
      </c>
    </row>
    <row r="111" spans="1:9" s="3" customFormat="1" x14ac:dyDescent="0.25">
      <c r="A111" s="14"/>
      <c r="B111" s="22"/>
      <c r="C111" s="62"/>
      <c r="D111" s="63"/>
      <c r="E111" s="63"/>
      <c r="F111" s="63"/>
      <c r="G111" s="63"/>
      <c r="H111" s="63"/>
      <c r="I111" s="64"/>
    </row>
    <row r="112" spans="1:9" s="3" customFormat="1" x14ac:dyDescent="0.25">
      <c r="A112" s="26" t="s">
        <v>51</v>
      </c>
      <c r="B112" s="27"/>
      <c r="C112" s="62"/>
      <c r="D112" s="63"/>
      <c r="E112" s="63"/>
      <c r="F112" s="63"/>
      <c r="G112" s="63"/>
      <c r="H112" s="63"/>
      <c r="I112" s="64"/>
    </row>
    <row r="113" spans="1:9" s="3" customFormat="1" x14ac:dyDescent="0.25">
      <c r="A113" s="14" t="s">
        <v>236</v>
      </c>
      <c r="B113" s="22" t="str">
        <f>VLOOKUP(A113,'t004-eng'!A:B,2,0)</f>
        <v>전체, 15세 이상</v>
      </c>
      <c r="C113" s="62"/>
      <c r="D113" s="63"/>
      <c r="E113" s="63"/>
      <c r="F113" s="63"/>
      <c r="G113" s="63"/>
      <c r="H113" s="63"/>
      <c r="I113" s="64"/>
    </row>
    <row r="114" spans="1:9" s="3" customFormat="1" x14ac:dyDescent="0.25">
      <c r="A114" s="57" t="s">
        <v>1</v>
      </c>
      <c r="B114" s="58" t="str">
        <f>VLOOKUP(A114,'t004-eng'!A:B,2,0)</f>
        <v>인구</v>
      </c>
      <c r="C114" s="62">
        <v>968</v>
      </c>
      <c r="D114" s="63">
        <v>969.4</v>
      </c>
      <c r="E114" s="63" t="s">
        <v>431</v>
      </c>
      <c r="F114" s="63">
        <v>1.4</v>
      </c>
      <c r="G114" s="63">
        <v>17.2</v>
      </c>
      <c r="H114" s="63">
        <v>0.1</v>
      </c>
      <c r="I114" s="64">
        <v>1.8</v>
      </c>
    </row>
    <row r="115" spans="1:9" s="3" customFormat="1" x14ac:dyDescent="0.25">
      <c r="A115" s="74" t="s">
        <v>2</v>
      </c>
      <c r="B115" s="75" t="str">
        <f>VLOOKUP(A115,'t004-eng'!A:B,2,0)</f>
        <v>경제활동인구</v>
      </c>
      <c r="C115" s="62">
        <v>651.70000000000005</v>
      </c>
      <c r="D115" s="63">
        <v>659.9</v>
      </c>
      <c r="E115" s="63">
        <v>3</v>
      </c>
      <c r="F115" s="63">
        <v>8.1999999999999993</v>
      </c>
      <c r="G115" s="63">
        <v>16.899999999999999</v>
      </c>
      <c r="H115" s="63">
        <v>1.3</v>
      </c>
      <c r="I115" s="64">
        <v>2.6</v>
      </c>
    </row>
    <row r="116" spans="1:9" s="3" customFormat="1" x14ac:dyDescent="0.25">
      <c r="A116" s="76" t="s">
        <v>3</v>
      </c>
      <c r="B116" s="77" t="str">
        <f>VLOOKUP(A116,'t004-eng'!A:B,2,0)</f>
        <v>취업인구</v>
      </c>
      <c r="C116" s="62">
        <v>621</v>
      </c>
      <c r="D116" s="63">
        <v>620.29999999999995</v>
      </c>
      <c r="E116" s="63">
        <v>3</v>
      </c>
      <c r="F116" s="63">
        <v>-0.7</v>
      </c>
      <c r="G116" s="63">
        <v>14.1</v>
      </c>
      <c r="H116" s="63">
        <v>-0.1</v>
      </c>
      <c r="I116" s="64">
        <v>2.2999999999999998</v>
      </c>
    </row>
    <row r="117" spans="1:9" s="3" customFormat="1" x14ac:dyDescent="0.25">
      <c r="A117" s="78" t="s">
        <v>4</v>
      </c>
      <c r="B117" s="79" t="str">
        <f>VLOOKUP(A117,'t004-eng'!A:B,2,0)</f>
        <v>전일제 취업인구</v>
      </c>
      <c r="C117" s="62">
        <v>516.29999999999995</v>
      </c>
      <c r="D117" s="63">
        <v>518</v>
      </c>
      <c r="E117" s="63">
        <v>4.2</v>
      </c>
      <c r="F117" s="63">
        <v>1.7</v>
      </c>
      <c r="G117" s="63">
        <v>16.7</v>
      </c>
      <c r="H117" s="63">
        <v>0.3</v>
      </c>
      <c r="I117" s="64">
        <v>3.3</v>
      </c>
    </row>
    <row r="118" spans="1:9" s="3" customFormat="1" x14ac:dyDescent="0.25">
      <c r="A118" s="76" t="s">
        <v>6</v>
      </c>
      <c r="B118" s="77" t="str">
        <f>VLOOKUP(A118,'t004-eng'!A:B,2,0)</f>
        <v>실업인구</v>
      </c>
      <c r="C118" s="62">
        <v>30.7</v>
      </c>
      <c r="D118" s="63">
        <v>39.6</v>
      </c>
      <c r="E118" s="63">
        <v>2.2999999999999998</v>
      </c>
      <c r="F118" s="63">
        <v>8.9</v>
      </c>
      <c r="G118" s="63">
        <v>2.8</v>
      </c>
      <c r="H118" s="63">
        <v>29</v>
      </c>
      <c r="I118" s="64">
        <v>7.6</v>
      </c>
    </row>
    <row r="119" spans="1:9" s="3" customFormat="1" x14ac:dyDescent="0.25">
      <c r="A119" s="57" t="s">
        <v>7</v>
      </c>
      <c r="B119" s="58" t="str">
        <f>VLOOKUP(A119,'t004-eng'!A:B,2,0)</f>
        <v>경제활동참가율</v>
      </c>
      <c r="C119" s="62">
        <v>67.3</v>
      </c>
      <c r="D119" s="63">
        <v>68.099999999999994</v>
      </c>
      <c r="E119" s="63">
        <v>0.3</v>
      </c>
      <c r="F119" s="63">
        <v>0.8</v>
      </c>
      <c r="G119" s="63">
        <v>0.6</v>
      </c>
      <c r="H119" s="63" t="s">
        <v>431</v>
      </c>
      <c r="I119" s="64" t="s">
        <v>431</v>
      </c>
    </row>
    <row r="120" spans="1:9" s="3" customFormat="1" x14ac:dyDescent="0.25">
      <c r="A120" s="57" t="s">
        <v>8</v>
      </c>
      <c r="B120" s="58" t="str">
        <f>VLOOKUP(A120,'t004-eng'!A:B,2,0)</f>
        <v>실업률</v>
      </c>
      <c r="C120" s="62">
        <v>4.7</v>
      </c>
      <c r="D120" s="63">
        <v>6</v>
      </c>
      <c r="E120" s="63">
        <v>0.4</v>
      </c>
      <c r="F120" s="63">
        <v>1.3</v>
      </c>
      <c r="G120" s="63">
        <v>0.3</v>
      </c>
      <c r="H120" s="63" t="s">
        <v>431</v>
      </c>
      <c r="I120" s="64" t="s">
        <v>431</v>
      </c>
    </row>
    <row r="121" spans="1:9" s="3" customFormat="1" x14ac:dyDescent="0.25">
      <c r="A121" s="57" t="s">
        <v>9</v>
      </c>
      <c r="B121" s="58" t="str">
        <f>VLOOKUP(A121,'t004-eng'!A:B,2,0)</f>
        <v>고용률</v>
      </c>
      <c r="C121" s="62">
        <v>64.2</v>
      </c>
      <c r="D121" s="63">
        <v>64</v>
      </c>
      <c r="E121" s="63">
        <v>0.3</v>
      </c>
      <c r="F121" s="63">
        <v>-0.2</v>
      </c>
      <c r="G121" s="63">
        <v>0.3</v>
      </c>
      <c r="H121" s="63" t="s">
        <v>431</v>
      </c>
      <c r="I121" s="64" t="s">
        <v>431</v>
      </c>
    </row>
    <row r="122" spans="1:9" s="3" customFormat="1" x14ac:dyDescent="0.25">
      <c r="A122" s="14" t="s">
        <v>235</v>
      </c>
      <c r="B122" s="22" t="str">
        <f>VLOOKUP(A122,'t004-eng'!A:B,2,0)</f>
        <v>전체, 15 - 24세</v>
      </c>
      <c r="C122" s="62"/>
      <c r="D122" s="63"/>
      <c r="E122" s="63"/>
      <c r="F122" s="63"/>
      <c r="G122" s="63"/>
      <c r="H122" s="63"/>
      <c r="I122" s="64"/>
    </row>
    <row r="123" spans="1:9" s="3" customFormat="1" x14ac:dyDescent="0.25">
      <c r="A123" s="55" t="s">
        <v>378</v>
      </c>
      <c r="B123" s="56" t="str">
        <f>VLOOKUP(A123,'t004-eng'!A:B,2,0)</f>
        <v>인구</v>
      </c>
      <c r="C123" s="62">
        <v>151</v>
      </c>
      <c r="D123" s="63">
        <v>151.4</v>
      </c>
      <c r="E123" s="63" t="s">
        <v>431</v>
      </c>
      <c r="F123" s="63">
        <v>0.4</v>
      </c>
      <c r="G123" s="63">
        <v>4.0999999999999996</v>
      </c>
      <c r="H123" s="63">
        <v>0.3</v>
      </c>
      <c r="I123" s="64">
        <v>2.8</v>
      </c>
    </row>
    <row r="124" spans="1:9" s="3" customFormat="1" x14ac:dyDescent="0.25">
      <c r="A124" s="68" t="s">
        <v>379</v>
      </c>
      <c r="B124" s="69" t="str">
        <f>VLOOKUP(A124,'t004-eng'!A:B,2,0)</f>
        <v>경제활동인구</v>
      </c>
      <c r="C124" s="62">
        <v>93.9</v>
      </c>
      <c r="D124" s="63">
        <v>101.5</v>
      </c>
      <c r="E124" s="63">
        <v>1.7</v>
      </c>
      <c r="F124" s="63">
        <v>7.6</v>
      </c>
      <c r="G124" s="63">
        <v>8.3000000000000007</v>
      </c>
      <c r="H124" s="63">
        <v>8.1</v>
      </c>
      <c r="I124" s="64">
        <v>8.9</v>
      </c>
    </row>
    <row r="125" spans="1:9" s="3" customFormat="1" x14ac:dyDescent="0.25">
      <c r="A125" s="70" t="s">
        <v>3</v>
      </c>
      <c r="B125" s="71" t="str">
        <f>VLOOKUP(A125,'t004-eng'!A:B,2,0)</f>
        <v>취업인구</v>
      </c>
      <c r="C125" s="62">
        <v>84.5</v>
      </c>
      <c r="D125" s="63">
        <v>87.9</v>
      </c>
      <c r="E125" s="63">
        <v>1.6</v>
      </c>
      <c r="F125" s="63">
        <v>3.4</v>
      </c>
      <c r="G125" s="63">
        <v>5.3</v>
      </c>
      <c r="H125" s="63">
        <v>4</v>
      </c>
      <c r="I125" s="64">
        <v>6.4</v>
      </c>
    </row>
    <row r="126" spans="1:9" s="3" customFormat="1" x14ac:dyDescent="0.25">
      <c r="A126" s="70" t="s">
        <v>380</v>
      </c>
      <c r="B126" s="71" t="str">
        <f>VLOOKUP(A126,'t004-eng'!A:B,2,0)</f>
        <v>실업인구</v>
      </c>
      <c r="C126" s="62">
        <v>9.4</v>
      </c>
      <c r="D126" s="63">
        <v>13.6</v>
      </c>
      <c r="E126" s="63">
        <v>1.4</v>
      </c>
      <c r="F126" s="63">
        <v>4.2</v>
      </c>
      <c r="G126" s="63">
        <v>3</v>
      </c>
      <c r="H126" s="63">
        <v>44.7</v>
      </c>
      <c r="I126" s="64">
        <v>28.3</v>
      </c>
    </row>
    <row r="127" spans="1:9" s="3" customFormat="1" x14ac:dyDescent="0.25">
      <c r="A127" s="55" t="s">
        <v>381</v>
      </c>
      <c r="B127" s="56" t="str">
        <f>VLOOKUP(A127,'t004-eng'!A:B,2,0)</f>
        <v>경제활동참가율</v>
      </c>
      <c r="C127" s="62">
        <v>62.2</v>
      </c>
      <c r="D127" s="63">
        <v>67</v>
      </c>
      <c r="E127" s="63">
        <v>1.2</v>
      </c>
      <c r="F127" s="63">
        <v>4.8</v>
      </c>
      <c r="G127" s="63">
        <v>3.7</v>
      </c>
      <c r="H127" s="63" t="s">
        <v>431</v>
      </c>
      <c r="I127" s="64" t="s">
        <v>431</v>
      </c>
    </row>
    <row r="128" spans="1:9" s="3" customFormat="1" x14ac:dyDescent="0.25">
      <c r="A128" s="55" t="s">
        <v>382</v>
      </c>
      <c r="B128" s="56" t="str">
        <f>VLOOKUP(A128,'t004-eng'!A:B,2,0)</f>
        <v>실업률</v>
      </c>
      <c r="C128" s="62">
        <v>10</v>
      </c>
      <c r="D128" s="63">
        <v>13.4</v>
      </c>
      <c r="E128" s="63">
        <v>1.4</v>
      </c>
      <c r="F128" s="63">
        <v>3.4</v>
      </c>
      <c r="G128" s="63">
        <v>2</v>
      </c>
      <c r="H128" s="63" t="s">
        <v>431</v>
      </c>
      <c r="I128" s="64" t="s">
        <v>431</v>
      </c>
    </row>
    <row r="129" spans="1:9" s="3" customFormat="1" x14ac:dyDescent="0.25">
      <c r="A129" s="55" t="s">
        <v>383</v>
      </c>
      <c r="B129" s="56" t="str">
        <f>VLOOKUP(A129,'t004-eng'!A:B,2,0)</f>
        <v>고용률</v>
      </c>
      <c r="C129" s="62">
        <v>56</v>
      </c>
      <c r="D129" s="63">
        <v>58.1</v>
      </c>
      <c r="E129" s="63">
        <v>1.1000000000000001</v>
      </c>
      <c r="F129" s="63">
        <v>2.1</v>
      </c>
      <c r="G129" s="63">
        <v>2</v>
      </c>
      <c r="H129" s="63" t="s">
        <v>431</v>
      </c>
      <c r="I129" s="64" t="s">
        <v>431</v>
      </c>
    </row>
    <row r="130" spans="1:9" s="3" customFormat="1" x14ac:dyDescent="0.25">
      <c r="A130" s="14" t="s">
        <v>365</v>
      </c>
      <c r="B130" s="22" t="str">
        <f>VLOOKUP(A130,'t004-eng'!A:B,2,0)</f>
        <v>남성, 25세 이상</v>
      </c>
      <c r="C130" s="62"/>
      <c r="D130" s="63"/>
      <c r="E130" s="63"/>
      <c r="F130" s="63"/>
      <c r="G130" s="63"/>
      <c r="H130" s="63"/>
      <c r="I130" s="64"/>
    </row>
    <row r="131" spans="1:9" s="3" customFormat="1" x14ac:dyDescent="0.25">
      <c r="A131" s="55" t="s">
        <v>378</v>
      </c>
      <c r="B131" s="56" t="str">
        <f>VLOOKUP(A131,'t004-eng'!A:B,2,0)</f>
        <v>인구</v>
      </c>
      <c r="C131" s="62">
        <v>406.8</v>
      </c>
      <c r="D131" s="63">
        <v>407.3</v>
      </c>
      <c r="E131" s="63" t="s">
        <v>431</v>
      </c>
      <c r="F131" s="63">
        <v>0.5</v>
      </c>
      <c r="G131" s="63">
        <v>6.4</v>
      </c>
      <c r="H131" s="63">
        <v>0.1</v>
      </c>
      <c r="I131" s="64">
        <v>1.6</v>
      </c>
    </row>
    <row r="132" spans="1:9" s="3" customFormat="1" x14ac:dyDescent="0.25">
      <c r="A132" s="68" t="s">
        <v>379</v>
      </c>
      <c r="B132" s="69" t="str">
        <f>VLOOKUP(A132,'t004-eng'!A:B,2,0)</f>
        <v>경제활동인구</v>
      </c>
      <c r="C132" s="62">
        <v>295.8</v>
      </c>
      <c r="D132" s="63">
        <v>298.8</v>
      </c>
      <c r="E132" s="63">
        <v>1.6</v>
      </c>
      <c r="F132" s="63">
        <v>3</v>
      </c>
      <c r="G132" s="63">
        <v>2</v>
      </c>
      <c r="H132" s="63">
        <v>1</v>
      </c>
      <c r="I132" s="64">
        <v>0.7</v>
      </c>
    </row>
    <row r="133" spans="1:9" s="3" customFormat="1" x14ac:dyDescent="0.25">
      <c r="A133" s="70" t="s">
        <v>3</v>
      </c>
      <c r="B133" s="71" t="str">
        <f>VLOOKUP(A133,'t004-eng'!A:B,2,0)</f>
        <v>취업인구</v>
      </c>
      <c r="C133" s="62">
        <v>282.60000000000002</v>
      </c>
      <c r="D133" s="63">
        <v>282</v>
      </c>
      <c r="E133" s="63">
        <v>1.7</v>
      </c>
      <c r="F133" s="63">
        <v>-0.6</v>
      </c>
      <c r="G133" s="63">
        <v>0.3</v>
      </c>
      <c r="H133" s="63">
        <v>-0.2</v>
      </c>
      <c r="I133" s="64">
        <v>0.1</v>
      </c>
    </row>
    <row r="134" spans="1:9" s="3" customFormat="1" x14ac:dyDescent="0.25">
      <c r="A134" s="70" t="s">
        <v>380</v>
      </c>
      <c r="B134" s="71" t="str">
        <f>VLOOKUP(A134,'t004-eng'!A:B,2,0)</f>
        <v>실업인구</v>
      </c>
      <c r="C134" s="62">
        <v>13.2</v>
      </c>
      <c r="D134" s="63">
        <v>16.8</v>
      </c>
      <c r="E134" s="63">
        <v>1.4</v>
      </c>
      <c r="F134" s="63">
        <v>3.6</v>
      </c>
      <c r="G134" s="63">
        <v>1.7</v>
      </c>
      <c r="H134" s="63">
        <v>27.3</v>
      </c>
      <c r="I134" s="64">
        <v>11.3</v>
      </c>
    </row>
    <row r="135" spans="1:9" s="3" customFormat="1" x14ac:dyDescent="0.25">
      <c r="A135" s="55" t="s">
        <v>381</v>
      </c>
      <c r="B135" s="56" t="str">
        <f>VLOOKUP(A135,'t004-eng'!A:B,2,0)</f>
        <v>경제활동참가율</v>
      </c>
      <c r="C135" s="62">
        <v>72.7</v>
      </c>
      <c r="D135" s="63">
        <v>73.400000000000006</v>
      </c>
      <c r="E135" s="63">
        <v>0.4</v>
      </c>
      <c r="F135" s="63">
        <v>0.7</v>
      </c>
      <c r="G135" s="63">
        <v>-0.6</v>
      </c>
      <c r="H135" s="63" t="s">
        <v>431</v>
      </c>
      <c r="I135" s="64" t="s">
        <v>431</v>
      </c>
    </row>
    <row r="136" spans="1:9" s="3" customFormat="1" x14ac:dyDescent="0.25">
      <c r="A136" s="55" t="s">
        <v>382</v>
      </c>
      <c r="B136" s="56" t="str">
        <f>VLOOKUP(A136,'t004-eng'!A:B,2,0)</f>
        <v>실업률</v>
      </c>
      <c r="C136" s="62">
        <v>4.5</v>
      </c>
      <c r="D136" s="63">
        <v>5.6</v>
      </c>
      <c r="E136" s="63">
        <v>0.5</v>
      </c>
      <c r="F136" s="63">
        <v>1.1000000000000001</v>
      </c>
      <c r="G136" s="63">
        <v>0.5</v>
      </c>
      <c r="H136" s="63" t="s">
        <v>431</v>
      </c>
      <c r="I136" s="64" t="s">
        <v>431</v>
      </c>
    </row>
    <row r="137" spans="1:9" s="3" customFormat="1" x14ac:dyDescent="0.25">
      <c r="A137" s="55" t="s">
        <v>383</v>
      </c>
      <c r="B137" s="56" t="str">
        <f>VLOOKUP(A137,'t004-eng'!A:B,2,0)</f>
        <v>고용률</v>
      </c>
      <c r="C137" s="62">
        <v>69.5</v>
      </c>
      <c r="D137" s="63">
        <v>69.2</v>
      </c>
      <c r="E137" s="63">
        <v>0.4</v>
      </c>
      <c r="F137" s="63">
        <v>-0.3</v>
      </c>
      <c r="G137" s="63">
        <v>-1.1000000000000001</v>
      </c>
      <c r="H137" s="63" t="s">
        <v>431</v>
      </c>
      <c r="I137" s="64" t="s">
        <v>431</v>
      </c>
    </row>
    <row r="138" spans="1:9" s="3" customFormat="1" x14ac:dyDescent="0.25">
      <c r="A138" s="14" t="s">
        <v>364</v>
      </c>
      <c r="B138" s="22" t="str">
        <f>VLOOKUP(A138,'t004-eng'!A:B,2,0)</f>
        <v>여성, 25세 이상</v>
      </c>
      <c r="C138" s="62"/>
      <c r="D138" s="63"/>
      <c r="E138" s="63"/>
      <c r="F138" s="63"/>
      <c r="G138" s="63"/>
      <c r="H138" s="63"/>
      <c r="I138" s="64"/>
    </row>
    <row r="139" spans="1:9" s="3" customFormat="1" x14ac:dyDescent="0.25">
      <c r="A139" s="55" t="s">
        <v>378</v>
      </c>
      <c r="B139" s="56" t="str">
        <f>VLOOKUP(A139,'t004-eng'!A:B,2,0)</f>
        <v>인구</v>
      </c>
      <c r="C139" s="62">
        <v>410.2</v>
      </c>
      <c r="D139" s="63">
        <v>410.7</v>
      </c>
      <c r="E139" s="63" t="s">
        <v>431</v>
      </c>
      <c r="F139" s="63">
        <v>0.5</v>
      </c>
      <c r="G139" s="63">
        <v>6.7</v>
      </c>
      <c r="H139" s="63">
        <v>0.1</v>
      </c>
      <c r="I139" s="64">
        <v>1.7</v>
      </c>
    </row>
    <row r="140" spans="1:9" s="3" customFormat="1" x14ac:dyDescent="0.25">
      <c r="A140" s="68" t="s">
        <v>379</v>
      </c>
      <c r="B140" s="69" t="str">
        <f>VLOOKUP(A140,'t004-eng'!A:B,2,0)</f>
        <v>경제활동인구</v>
      </c>
      <c r="C140" s="62">
        <v>262</v>
      </c>
      <c r="D140" s="63">
        <v>259.60000000000002</v>
      </c>
      <c r="E140" s="63">
        <v>1.7</v>
      </c>
      <c r="F140" s="63">
        <v>-2.4</v>
      </c>
      <c r="G140" s="63">
        <v>6.6</v>
      </c>
      <c r="H140" s="63">
        <v>-0.9</v>
      </c>
      <c r="I140" s="64">
        <v>2.6</v>
      </c>
    </row>
    <row r="141" spans="1:9" s="3" customFormat="1" x14ac:dyDescent="0.25">
      <c r="A141" s="70" t="s">
        <v>3</v>
      </c>
      <c r="B141" s="71" t="str">
        <f>VLOOKUP(A141,'t004-eng'!A:B,2,0)</f>
        <v>취업인구</v>
      </c>
      <c r="C141" s="62">
        <v>253.9</v>
      </c>
      <c r="D141" s="63">
        <v>250.4</v>
      </c>
      <c r="E141" s="63">
        <v>1.7</v>
      </c>
      <c r="F141" s="63">
        <v>-3.5</v>
      </c>
      <c r="G141" s="63">
        <v>8.5</v>
      </c>
      <c r="H141" s="63">
        <v>-1.4</v>
      </c>
      <c r="I141" s="64">
        <v>3.5</v>
      </c>
    </row>
    <row r="142" spans="1:9" s="3" customFormat="1" x14ac:dyDescent="0.25">
      <c r="A142" s="70" t="s">
        <v>380</v>
      </c>
      <c r="B142" s="71" t="str">
        <f>VLOOKUP(A142,'t004-eng'!A:B,2,0)</f>
        <v>실업인구</v>
      </c>
      <c r="C142" s="62">
        <v>8.1</v>
      </c>
      <c r="D142" s="63">
        <v>9.1999999999999993</v>
      </c>
      <c r="E142" s="63">
        <v>1.2</v>
      </c>
      <c r="F142" s="63">
        <v>1.1000000000000001</v>
      </c>
      <c r="G142" s="63">
        <v>-1.9</v>
      </c>
      <c r="H142" s="63">
        <v>13.6</v>
      </c>
      <c r="I142" s="64">
        <v>-17.100000000000001</v>
      </c>
    </row>
    <row r="143" spans="1:9" s="3" customFormat="1" x14ac:dyDescent="0.25">
      <c r="A143" s="55" t="s">
        <v>381</v>
      </c>
      <c r="B143" s="56" t="str">
        <f>VLOOKUP(A143,'t004-eng'!A:B,2,0)</f>
        <v>경제활동참가율</v>
      </c>
      <c r="C143" s="62">
        <v>63.9</v>
      </c>
      <c r="D143" s="63">
        <v>63.2</v>
      </c>
      <c r="E143" s="63">
        <v>0.4</v>
      </c>
      <c r="F143" s="63">
        <v>-0.7</v>
      </c>
      <c r="G143" s="63">
        <v>0.6</v>
      </c>
      <c r="H143" s="63" t="s">
        <v>431</v>
      </c>
      <c r="I143" s="64" t="s">
        <v>431</v>
      </c>
    </row>
    <row r="144" spans="1:9" s="3" customFormat="1" x14ac:dyDescent="0.25">
      <c r="A144" s="55" t="s">
        <v>382</v>
      </c>
      <c r="B144" s="56" t="str">
        <f>VLOOKUP(A144,'t004-eng'!A:B,2,0)</f>
        <v>실업률</v>
      </c>
      <c r="C144" s="62">
        <v>3.1</v>
      </c>
      <c r="D144" s="63">
        <v>3.5</v>
      </c>
      <c r="E144" s="63">
        <v>0.5</v>
      </c>
      <c r="F144" s="63">
        <v>0.4</v>
      </c>
      <c r="G144" s="63">
        <v>-0.9</v>
      </c>
      <c r="H144" s="63" t="s">
        <v>431</v>
      </c>
      <c r="I144" s="64" t="s">
        <v>431</v>
      </c>
    </row>
    <row r="145" spans="1:9" s="3" customFormat="1" x14ac:dyDescent="0.25">
      <c r="A145" s="55" t="s">
        <v>383</v>
      </c>
      <c r="B145" s="56" t="str">
        <f>VLOOKUP(A145,'t004-eng'!A:B,2,0)</f>
        <v>고용률</v>
      </c>
      <c r="C145" s="62">
        <v>61.9</v>
      </c>
      <c r="D145" s="63">
        <v>61</v>
      </c>
      <c r="E145" s="63">
        <v>0.4</v>
      </c>
      <c r="F145" s="63">
        <v>-0.9</v>
      </c>
      <c r="G145" s="63">
        <v>1.1000000000000001</v>
      </c>
      <c r="H145" s="63" t="s">
        <v>431</v>
      </c>
      <c r="I145" s="64" t="s">
        <v>431</v>
      </c>
    </row>
    <row r="146" spans="1:9" s="3" customFormat="1" x14ac:dyDescent="0.25">
      <c r="A146" s="14"/>
      <c r="B146" s="22"/>
      <c r="C146" s="62"/>
      <c r="D146" s="63"/>
      <c r="E146" s="63"/>
      <c r="F146" s="63"/>
      <c r="G146" s="63"/>
      <c r="H146" s="63"/>
      <c r="I146" s="64"/>
    </row>
    <row r="147" spans="1:9" s="3" customFormat="1" x14ac:dyDescent="0.25">
      <c r="A147" s="26" t="s">
        <v>46</v>
      </c>
      <c r="B147" s="27"/>
      <c r="C147" s="62"/>
      <c r="D147" s="63"/>
      <c r="E147" s="63"/>
      <c r="F147" s="63"/>
      <c r="G147" s="63"/>
      <c r="H147" s="63"/>
      <c r="I147" s="64"/>
    </row>
    <row r="148" spans="1:9" s="3" customFormat="1" x14ac:dyDescent="0.25">
      <c r="A148" s="14" t="s">
        <v>236</v>
      </c>
      <c r="B148" s="22" t="str">
        <f>VLOOKUP(A148,'t004-eng'!A:B,2,0)</f>
        <v>전체, 15세 이상</v>
      </c>
      <c r="C148" s="62"/>
      <c r="D148" s="63"/>
      <c r="E148" s="63"/>
      <c r="F148" s="63"/>
      <c r="G148" s="63"/>
      <c r="H148" s="63"/>
      <c r="I148" s="64"/>
    </row>
    <row r="149" spans="1:9" s="3" customFormat="1" x14ac:dyDescent="0.25">
      <c r="A149" s="57" t="s">
        <v>1</v>
      </c>
      <c r="B149" s="58" t="str">
        <f>VLOOKUP(A149,'t004-eng'!A:B,2,0)</f>
        <v>인구</v>
      </c>
      <c r="C149" s="62">
        <v>4067.5</v>
      </c>
      <c r="D149" s="63">
        <v>4076.7</v>
      </c>
      <c r="E149" s="63" t="s">
        <v>431</v>
      </c>
      <c r="F149" s="63">
        <v>9.1999999999999993</v>
      </c>
      <c r="G149" s="63">
        <v>120.5</v>
      </c>
      <c r="H149" s="63">
        <v>0.2</v>
      </c>
      <c r="I149" s="64">
        <v>3</v>
      </c>
    </row>
    <row r="150" spans="1:9" s="3" customFormat="1" x14ac:dyDescent="0.25">
      <c r="A150" s="74" t="s">
        <v>2</v>
      </c>
      <c r="B150" s="75" t="str">
        <f>VLOOKUP(A150,'t004-eng'!A:B,2,0)</f>
        <v>경제활동인구</v>
      </c>
      <c r="C150" s="62">
        <v>2798.5</v>
      </c>
      <c r="D150" s="63">
        <v>2825.2</v>
      </c>
      <c r="E150" s="63">
        <v>12</v>
      </c>
      <c r="F150" s="63">
        <v>26.7</v>
      </c>
      <c r="G150" s="63">
        <v>109</v>
      </c>
      <c r="H150" s="63">
        <v>1</v>
      </c>
      <c r="I150" s="64">
        <v>4</v>
      </c>
    </row>
    <row r="151" spans="1:9" s="3" customFormat="1" x14ac:dyDescent="0.25">
      <c r="A151" s="76" t="s">
        <v>3</v>
      </c>
      <c r="B151" s="77" t="str">
        <f>VLOOKUP(A151,'t004-eng'!A:B,2,0)</f>
        <v>취업인구</v>
      </c>
      <c r="C151" s="62">
        <v>2563.1</v>
      </c>
      <c r="D151" s="63">
        <v>2605.6</v>
      </c>
      <c r="E151" s="63">
        <v>11.9</v>
      </c>
      <c r="F151" s="63">
        <v>42.5</v>
      </c>
      <c r="G151" s="63">
        <v>95.5</v>
      </c>
      <c r="H151" s="63">
        <v>1.7</v>
      </c>
      <c r="I151" s="64">
        <v>3.8</v>
      </c>
    </row>
    <row r="152" spans="1:9" s="3" customFormat="1" x14ac:dyDescent="0.25">
      <c r="A152" s="78" t="s">
        <v>4</v>
      </c>
      <c r="B152" s="79" t="str">
        <f>VLOOKUP(A152,'t004-eng'!A:B,2,0)</f>
        <v>전일제 취업인구</v>
      </c>
      <c r="C152" s="62">
        <v>2119.4</v>
      </c>
      <c r="D152" s="63">
        <v>2138.1999999999998</v>
      </c>
      <c r="E152" s="63">
        <v>16.3</v>
      </c>
      <c r="F152" s="63">
        <v>18.8</v>
      </c>
      <c r="G152" s="63">
        <v>81.400000000000006</v>
      </c>
      <c r="H152" s="63">
        <v>0.9</v>
      </c>
      <c r="I152" s="64">
        <v>4</v>
      </c>
    </row>
    <row r="153" spans="1:9" s="3" customFormat="1" x14ac:dyDescent="0.25">
      <c r="A153" s="76" t="s">
        <v>6</v>
      </c>
      <c r="B153" s="77" t="str">
        <f>VLOOKUP(A153,'t004-eng'!A:B,2,0)</f>
        <v>실업인구</v>
      </c>
      <c r="C153" s="62">
        <v>235.4</v>
      </c>
      <c r="D153" s="63">
        <v>219.6</v>
      </c>
      <c r="E153" s="63">
        <v>10.7</v>
      </c>
      <c r="F153" s="63">
        <v>-15.8</v>
      </c>
      <c r="G153" s="63">
        <v>13.4</v>
      </c>
      <c r="H153" s="63">
        <v>-6.7</v>
      </c>
      <c r="I153" s="64">
        <v>6.5</v>
      </c>
    </row>
    <row r="154" spans="1:9" s="3" customFormat="1" x14ac:dyDescent="0.25">
      <c r="A154" s="57" t="s">
        <v>7</v>
      </c>
      <c r="B154" s="58" t="str">
        <f>VLOOKUP(A154,'t004-eng'!A:B,2,0)</f>
        <v>경제활동참가율</v>
      </c>
      <c r="C154" s="62">
        <v>68.8</v>
      </c>
      <c r="D154" s="63">
        <v>69.3</v>
      </c>
      <c r="E154" s="63">
        <v>0.3</v>
      </c>
      <c r="F154" s="63">
        <v>0.5</v>
      </c>
      <c r="G154" s="63">
        <v>0.6</v>
      </c>
      <c r="H154" s="63" t="s">
        <v>431</v>
      </c>
      <c r="I154" s="64" t="s">
        <v>431</v>
      </c>
    </row>
    <row r="155" spans="1:9" s="3" customFormat="1" x14ac:dyDescent="0.25">
      <c r="A155" s="57" t="s">
        <v>8</v>
      </c>
      <c r="B155" s="58" t="str">
        <f>VLOOKUP(A155,'t004-eng'!A:B,2,0)</f>
        <v>실업률</v>
      </c>
      <c r="C155" s="62">
        <v>8.4</v>
      </c>
      <c r="D155" s="63">
        <v>7.8</v>
      </c>
      <c r="E155" s="63">
        <v>0.4</v>
      </c>
      <c r="F155" s="63">
        <v>-0.6</v>
      </c>
      <c r="G155" s="63">
        <v>0.2</v>
      </c>
      <c r="H155" s="63" t="s">
        <v>431</v>
      </c>
      <c r="I155" s="64" t="s">
        <v>431</v>
      </c>
    </row>
    <row r="156" spans="1:9" s="3" customFormat="1" x14ac:dyDescent="0.25">
      <c r="A156" s="57" t="s">
        <v>9</v>
      </c>
      <c r="B156" s="58" t="str">
        <f>VLOOKUP(A156,'t004-eng'!A:B,2,0)</f>
        <v>고용률</v>
      </c>
      <c r="C156" s="62">
        <v>63</v>
      </c>
      <c r="D156" s="63">
        <v>63.9</v>
      </c>
      <c r="E156" s="63">
        <v>0.3</v>
      </c>
      <c r="F156" s="63">
        <v>0.9</v>
      </c>
      <c r="G156" s="63">
        <v>0.5</v>
      </c>
      <c r="H156" s="63" t="s">
        <v>431</v>
      </c>
      <c r="I156" s="64" t="s">
        <v>431</v>
      </c>
    </row>
    <row r="157" spans="1:9" s="3" customFormat="1" x14ac:dyDescent="0.25">
      <c r="A157" s="14" t="s">
        <v>235</v>
      </c>
      <c r="B157" s="22" t="str">
        <f>VLOOKUP(A157,'t004-eng'!A:B,2,0)</f>
        <v>전체, 15 - 24세</v>
      </c>
      <c r="C157" s="62"/>
      <c r="D157" s="63"/>
      <c r="E157" s="63"/>
      <c r="F157" s="63"/>
      <c r="G157" s="63"/>
      <c r="H157" s="63"/>
      <c r="I157" s="64"/>
    </row>
    <row r="158" spans="1:9" s="3" customFormat="1" x14ac:dyDescent="0.25">
      <c r="A158" s="55" t="s">
        <v>378</v>
      </c>
      <c r="B158" s="56" t="str">
        <f>VLOOKUP(A158,'t004-eng'!A:B,2,0)</f>
        <v>인구</v>
      </c>
      <c r="C158" s="62">
        <v>619.9</v>
      </c>
      <c r="D158" s="63">
        <v>621.29999999999995</v>
      </c>
      <c r="E158" s="63" t="s">
        <v>431</v>
      </c>
      <c r="F158" s="63">
        <v>1.4</v>
      </c>
      <c r="G158" s="63">
        <v>22.2</v>
      </c>
      <c r="H158" s="63">
        <v>0.2</v>
      </c>
      <c r="I158" s="64">
        <v>3.7</v>
      </c>
    </row>
    <row r="159" spans="1:9" s="3" customFormat="1" x14ac:dyDescent="0.25">
      <c r="A159" s="68" t="s">
        <v>379</v>
      </c>
      <c r="B159" s="69" t="str">
        <f>VLOOKUP(A159,'t004-eng'!A:B,2,0)</f>
        <v>경제활동인구</v>
      </c>
      <c r="C159" s="62">
        <v>393.7</v>
      </c>
      <c r="D159" s="63">
        <v>398.6</v>
      </c>
      <c r="E159" s="63">
        <v>7.1</v>
      </c>
      <c r="F159" s="63">
        <v>4.9000000000000004</v>
      </c>
      <c r="G159" s="63">
        <v>23.4</v>
      </c>
      <c r="H159" s="63">
        <v>1.2</v>
      </c>
      <c r="I159" s="64">
        <v>6.2</v>
      </c>
    </row>
    <row r="160" spans="1:9" s="3" customFormat="1" x14ac:dyDescent="0.25">
      <c r="A160" s="70" t="s">
        <v>3</v>
      </c>
      <c r="B160" s="71" t="str">
        <f>VLOOKUP(A160,'t004-eng'!A:B,2,0)</f>
        <v>취업인구</v>
      </c>
      <c r="C160" s="62">
        <v>326.8</v>
      </c>
      <c r="D160" s="63">
        <v>340</v>
      </c>
      <c r="E160" s="63">
        <v>6.4</v>
      </c>
      <c r="F160" s="63">
        <v>13.2</v>
      </c>
      <c r="G160" s="63">
        <v>18.899999999999999</v>
      </c>
      <c r="H160" s="63">
        <v>4</v>
      </c>
      <c r="I160" s="64">
        <v>5.9</v>
      </c>
    </row>
    <row r="161" spans="1:9" s="3" customFormat="1" x14ac:dyDescent="0.25">
      <c r="A161" s="70" t="s">
        <v>380</v>
      </c>
      <c r="B161" s="71" t="str">
        <f>VLOOKUP(A161,'t004-eng'!A:B,2,0)</f>
        <v>실업인구</v>
      </c>
      <c r="C161" s="62">
        <v>66.900000000000006</v>
      </c>
      <c r="D161" s="63">
        <v>58.6</v>
      </c>
      <c r="E161" s="63">
        <v>6</v>
      </c>
      <c r="F161" s="63">
        <v>-8.3000000000000007</v>
      </c>
      <c r="G161" s="63">
        <v>4.5</v>
      </c>
      <c r="H161" s="63">
        <v>-12.4</v>
      </c>
      <c r="I161" s="64">
        <v>8.3000000000000007</v>
      </c>
    </row>
    <row r="162" spans="1:9" s="3" customFormat="1" x14ac:dyDescent="0.25">
      <c r="A162" s="55" t="s">
        <v>381</v>
      </c>
      <c r="B162" s="56" t="str">
        <f>VLOOKUP(A162,'t004-eng'!A:B,2,0)</f>
        <v>경제활동참가율</v>
      </c>
      <c r="C162" s="62">
        <v>63.5</v>
      </c>
      <c r="D162" s="63">
        <v>64.2</v>
      </c>
      <c r="E162" s="63">
        <v>1.2</v>
      </c>
      <c r="F162" s="63">
        <v>0.7</v>
      </c>
      <c r="G162" s="63">
        <v>1.6</v>
      </c>
      <c r="H162" s="63" t="s">
        <v>431</v>
      </c>
      <c r="I162" s="64" t="s">
        <v>431</v>
      </c>
    </row>
    <row r="163" spans="1:9" s="3" customFormat="1" x14ac:dyDescent="0.25">
      <c r="A163" s="55" t="s">
        <v>382</v>
      </c>
      <c r="B163" s="56" t="str">
        <f>VLOOKUP(A163,'t004-eng'!A:B,2,0)</f>
        <v>실업률</v>
      </c>
      <c r="C163" s="62">
        <v>17</v>
      </c>
      <c r="D163" s="63">
        <v>14.7</v>
      </c>
      <c r="E163" s="63">
        <v>1.4</v>
      </c>
      <c r="F163" s="63">
        <v>-2.2999999999999998</v>
      </c>
      <c r="G163" s="63">
        <v>0.3</v>
      </c>
      <c r="H163" s="63" t="s">
        <v>431</v>
      </c>
      <c r="I163" s="64" t="s">
        <v>431</v>
      </c>
    </row>
    <row r="164" spans="1:9" s="3" customFormat="1" x14ac:dyDescent="0.25">
      <c r="A164" s="55" t="s">
        <v>383</v>
      </c>
      <c r="B164" s="56" t="str">
        <f>VLOOKUP(A164,'t004-eng'!A:B,2,0)</f>
        <v>고용률</v>
      </c>
      <c r="C164" s="62">
        <v>52.7</v>
      </c>
      <c r="D164" s="63">
        <v>54.7</v>
      </c>
      <c r="E164" s="63">
        <v>1</v>
      </c>
      <c r="F164" s="63">
        <v>2</v>
      </c>
      <c r="G164" s="63">
        <v>1.1000000000000001</v>
      </c>
      <c r="H164" s="63" t="s">
        <v>431</v>
      </c>
      <c r="I164" s="64" t="s">
        <v>431</v>
      </c>
    </row>
    <row r="165" spans="1:9" s="3" customFormat="1" x14ac:dyDescent="0.25">
      <c r="A165" s="14" t="s">
        <v>365</v>
      </c>
      <c r="B165" s="22" t="str">
        <f>VLOOKUP(A165,'t004-eng'!A:B,2,0)</f>
        <v>남성, 25세 이상</v>
      </c>
      <c r="C165" s="62"/>
      <c r="D165" s="63"/>
      <c r="E165" s="63"/>
      <c r="F165" s="63"/>
      <c r="G165" s="63"/>
      <c r="H165" s="63"/>
      <c r="I165" s="64"/>
    </row>
    <row r="166" spans="1:9" s="3" customFormat="1" x14ac:dyDescent="0.25">
      <c r="A166" s="55" t="s">
        <v>378</v>
      </c>
      <c r="B166" s="56" t="str">
        <f>VLOOKUP(A166,'t004-eng'!A:B,2,0)</f>
        <v>인구</v>
      </c>
      <c r="C166" s="62">
        <v>1715.3</v>
      </c>
      <c r="D166" s="63">
        <v>1719.1</v>
      </c>
      <c r="E166" s="63" t="s">
        <v>431</v>
      </c>
      <c r="F166" s="63">
        <v>3.8</v>
      </c>
      <c r="G166" s="63">
        <v>46.5</v>
      </c>
      <c r="H166" s="63">
        <v>0.2</v>
      </c>
      <c r="I166" s="64">
        <v>2.8</v>
      </c>
    </row>
    <row r="167" spans="1:9" s="3" customFormat="1" x14ac:dyDescent="0.25">
      <c r="A167" s="68" t="s">
        <v>379</v>
      </c>
      <c r="B167" s="69" t="str">
        <f>VLOOKUP(A167,'t004-eng'!A:B,2,0)</f>
        <v>경제활동인구</v>
      </c>
      <c r="C167" s="62">
        <v>1301.0999999999999</v>
      </c>
      <c r="D167" s="63">
        <v>1308.8</v>
      </c>
      <c r="E167" s="63">
        <v>6.4</v>
      </c>
      <c r="F167" s="63">
        <v>7.7</v>
      </c>
      <c r="G167" s="63">
        <v>46.1</v>
      </c>
      <c r="H167" s="63">
        <v>0.6</v>
      </c>
      <c r="I167" s="64">
        <v>3.7</v>
      </c>
    </row>
    <row r="168" spans="1:9" s="3" customFormat="1" x14ac:dyDescent="0.25">
      <c r="A168" s="70" t="s">
        <v>3</v>
      </c>
      <c r="B168" s="71" t="str">
        <f>VLOOKUP(A168,'t004-eng'!A:B,2,0)</f>
        <v>취업인구</v>
      </c>
      <c r="C168" s="62">
        <v>1203.4000000000001</v>
      </c>
      <c r="D168" s="63">
        <v>1222.3</v>
      </c>
      <c r="E168" s="63">
        <v>7</v>
      </c>
      <c r="F168" s="63">
        <v>18.899999999999999</v>
      </c>
      <c r="G168" s="63">
        <v>44.9</v>
      </c>
      <c r="H168" s="63">
        <v>1.6</v>
      </c>
      <c r="I168" s="64">
        <v>3.8</v>
      </c>
    </row>
    <row r="169" spans="1:9" s="3" customFormat="1" x14ac:dyDescent="0.25">
      <c r="A169" s="70" t="s">
        <v>380</v>
      </c>
      <c r="B169" s="71" t="str">
        <f>VLOOKUP(A169,'t004-eng'!A:B,2,0)</f>
        <v>실업인구</v>
      </c>
      <c r="C169" s="62">
        <v>97.7</v>
      </c>
      <c r="D169" s="63">
        <v>86.5</v>
      </c>
      <c r="E169" s="63">
        <v>6.2</v>
      </c>
      <c r="F169" s="63">
        <v>-11.2</v>
      </c>
      <c r="G169" s="63">
        <v>1.2</v>
      </c>
      <c r="H169" s="63">
        <v>-11.5</v>
      </c>
      <c r="I169" s="64">
        <v>1.4</v>
      </c>
    </row>
    <row r="170" spans="1:9" s="3" customFormat="1" x14ac:dyDescent="0.25">
      <c r="A170" s="55" t="s">
        <v>381</v>
      </c>
      <c r="B170" s="56" t="str">
        <f>VLOOKUP(A170,'t004-eng'!A:B,2,0)</f>
        <v>경제활동참가율</v>
      </c>
      <c r="C170" s="62">
        <v>75.900000000000006</v>
      </c>
      <c r="D170" s="63">
        <v>76.099999999999994</v>
      </c>
      <c r="E170" s="63">
        <v>0.4</v>
      </c>
      <c r="F170" s="63">
        <v>0.2</v>
      </c>
      <c r="G170" s="63">
        <v>0.6</v>
      </c>
      <c r="H170" s="63" t="s">
        <v>431</v>
      </c>
      <c r="I170" s="64" t="s">
        <v>431</v>
      </c>
    </row>
    <row r="171" spans="1:9" s="3" customFormat="1" x14ac:dyDescent="0.25">
      <c r="A171" s="55" t="s">
        <v>382</v>
      </c>
      <c r="B171" s="56" t="str">
        <f>VLOOKUP(A171,'t004-eng'!A:B,2,0)</f>
        <v>실업률</v>
      </c>
      <c r="C171" s="62">
        <v>7.5</v>
      </c>
      <c r="D171" s="63">
        <v>6.6</v>
      </c>
      <c r="E171" s="63">
        <v>0.5</v>
      </c>
      <c r="F171" s="63">
        <v>-0.9</v>
      </c>
      <c r="G171" s="63">
        <v>-0.2</v>
      </c>
      <c r="H171" s="63" t="s">
        <v>431</v>
      </c>
      <c r="I171" s="64" t="s">
        <v>431</v>
      </c>
    </row>
    <row r="172" spans="1:9" s="3" customFormat="1" x14ac:dyDescent="0.25">
      <c r="A172" s="55" t="s">
        <v>383</v>
      </c>
      <c r="B172" s="56" t="str">
        <f>VLOOKUP(A172,'t004-eng'!A:B,2,0)</f>
        <v>고용률</v>
      </c>
      <c r="C172" s="62">
        <v>70.2</v>
      </c>
      <c r="D172" s="63">
        <v>71.099999999999994</v>
      </c>
      <c r="E172" s="63">
        <v>0.4</v>
      </c>
      <c r="F172" s="63">
        <v>0.9</v>
      </c>
      <c r="G172" s="63">
        <v>0.7</v>
      </c>
      <c r="H172" s="63" t="s">
        <v>431</v>
      </c>
      <c r="I172" s="64" t="s">
        <v>431</v>
      </c>
    </row>
    <row r="173" spans="1:9" s="3" customFormat="1" x14ac:dyDescent="0.25">
      <c r="A173" s="14" t="s">
        <v>364</v>
      </c>
      <c r="B173" s="22" t="str">
        <f>VLOOKUP(A173,'t004-eng'!A:B,2,0)</f>
        <v>여성, 25세 이상</v>
      </c>
      <c r="C173" s="62"/>
      <c r="D173" s="63"/>
      <c r="E173" s="63"/>
      <c r="F173" s="63"/>
      <c r="G173" s="63"/>
      <c r="H173" s="63"/>
      <c r="I173" s="64"/>
    </row>
    <row r="174" spans="1:9" s="3" customFormat="1" x14ac:dyDescent="0.25">
      <c r="A174" s="55" t="s">
        <v>378</v>
      </c>
      <c r="B174" s="56" t="str">
        <f>VLOOKUP(A174,'t004-eng'!A:B,2,0)</f>
        <v>인구</v>
      </c>
      <c r="C174" s="62">
        <v>1732.3</v>
      </c>
      <c r="D174" s="63">
        <v>1736.2</v>
      </c>
      <c r="E174" s="63" t="s">
        <v>431</v>
      </c>
      <c r="F174" s="63">
        <v>3.9</v>
      </c>
      <c r="G174" s="63">
        <v>51.7</v>
      </c>
      <c r="H174" s="63">
        <v>0.2</v>
      </c>
      <c r="I174" s="64">
        <v>3.1</v>
      </c>
    </row>
    <row r="175" spans="1:9" s="3" customFormat="1" x14ac:dyDescent="0.25">
      <c r="A175" s="68" t="s">
        <v>379</v>
      </c>
      <c r="B175" s="69" t="str">
        <f>VLOOKUP(A175,'t004-eng'!A:B,2,0)</f>
        <v>경제활동인구</v>
      </c>
      <c r="C175" s="62">
        <v>1103.7</v>
      </c>
      <c r="D175" s="63">
        <v>1117.8</v>
      </c>
      <c r="E175" s="63">
        <v>7.1</v>
      </c>
      <c r="F175" s="63">
        <v>14.1</v>
      </c>
      <c r="G175" s="63">
        <v>39.5</v>
      </c>
      <c r="H175" s="63">
        <v>1.3</v>
      </c>
      <c r="I175" s="64">
        <v>3.7</v>
      </c>
    </row>
    <row r="176" spans="1:9" s="3" customFormat="1" x14ac:dyDescent="0.25">
      <c r="A176" s="70" t="s">
        <v>3</v>
      </c>
      <c r="B176" s="71" t="str">
        <f>VLOOKUP(A176,'t004-eng'!A:B,2,0)</f>
        <v>취업인구</v>
      </c>
      <c r="C176" s="62">
        <v>1033</v>
      </c>
      <c r="D176" s="63">
        <v>1043.3</v>
      </c>
      <c r="E176" s="63">
        <v>6.7</v>
      </c>
      <c r="F176" s="63">
        <v>10.3</v>
      </c>
      <c r="G176" s="63">
        <v>31.7</v>
      </c>
      <c r="H176" s="63">
        <v>1</v>
      </c>
      <c r="I176" s="64">
        <v>3.1</v>
      </c>
    </row>
    <row r="177" spans="1:9" s="3" customFormat="1" x14ac:dyDescent="0.25">
      <c r="A177" s="70" t="s">
        <v>380</v>
      </c>
      <c r="B177" s="71" t="str">
        <f>VLOOKUP(A177,'t004-eng'!A:B,2,0)</f>
        <v>실업인구</v>
      </c>
      <c r="C177" s="62">
        <v>70.8</v>
      </c>
      <c r="D177" s="63">
        <v>74.5</v>
      </c>
      <c r="E177" s="63">
        <v>5.9</v>
      </c>
      <c r="F177" s="63">
        <v>3.7</v>
      </c>
      <c r="G177" s="63">
        <v>7.8</v>
      </c>
      <c r="H177" s="63">
        <v>5.2</v>
      </c>
      <c r="I177" s="64">
        <v>11.7</v>
      </c>
    </row>
    <row r="178" spans="1:9" s="3" customFormat="1" x14ac:dyDescent="0.25">
      <c r="A178" s="55" t="s">
        <v>381</v>
      </c>
      <c r="B178" s="56" t="str">
        <f>VLOOKUP(A178,'t004-eng'!A:B,2,0)</f>
        <v>경제활동참가율</v>
      </c>
      <c r="C178" s="62">
        <v>63.7</v>
      </c>
      <c r="D178" s="63">
        <v>64.400000000000006</v>
      </c>
      <c r="E178" s="63">
        <v>0.4</v>
      </c>
      <c r="F178" s="63">
        <v>0.7</v>
      </c>
      <c r="G178" s="63">
        <v>0.4</v>
      </c>
      <c r="H178" s="63" t="s">
        <v>431</v>
      </c>
      <c r="I178" s="64" t="s">
        <v>431</v>
      </c>
    </row>
    <row r="179" spans="1:9" s="3" customFormat="1" x14ac:dyDescent="0.25">
      <c r="A179" s="55" t="s">
        <v>382</v>
      </c>
      <c r="B179" s="56" t="str">
        <f>VLOOKUP(A179,'t004-eng'!A:B,2,0)</f>
        <v>실업률</v>
      </c>
      <c r="C179" s="62">
        <v>6.4</v>
      </c>
      <c r="D179" s="63">
        <v>6.7</v>
      </c>
      <c r="E179" s="63">
        <v>0.5</v>
      </c>
      <c r="F179" s="63">
        <v>0.3</v>
      </c>
      <c r="G179" s="63">
        <v>0.5</v>
      </c>
      <c r="H179" s="63" t="s">
        <v>431</v>
      </c>
      <c r="I179" s="64" t="s">
        <v>431</v>
      </c>
    </row>
    <row r="180" spans="1:9" s="3" customFormat="1" x14ac:dyDescent="0.25">
      <c r="A180" s="55" t="s">
        <v>383</v>
      </c>
      <c r="B180" s="56" t="str">
        <f>VLOOKUP(A180,'t004-eng'!A:B,2,0)</f>
        <v>고용률</v>
      </c>
      <c r="C180" s="62">
        <v>59.6</v>
      </c>
      <c r="D180" s="63">
        <v>60.1</v>
      </c>
      <c r="E180" s="63">
        <v>0.4</v>
      </c>
      <c r="F180" s="63">
        <v>0.5</v>
      </c>
      <c r="G180" s="63">
        <v>0</v>
      </c>
      <c r="H180" s="63" t="s">
        <v>431</v>
      </c>
      <c r="I180" s="64" t="s">
        <v>431</v>
      </c>
    </row>
    <row r="181" spans="1:9" s="3" customFormat="1" x14ac:dyDescent="0.25">
      <c r="A181" s="14"/>
      <c r="B181" s="22"/>
      <c r="C181" s="62"/>
      <c r="D181" s="63"/>
      <c r="E181" s="63"/>
      <c r="F181" s="63"/>
      <c r="G181" s="63"/>
      <c r="H181" s="63"/>
      <c r="I181" s="64"/>
    </row>
    <row r="182" spans="1:9" s="3" customFormat="1" x14ac:dyDescent="0.25">
      <c r="A182" s="26" t="s">
        <v>41</v>
      </c>
      <c r="B182" s="27"/>
      <c r="C182" s="62"/>
      <c r="D182" s="63"/>
      <c r="E182" s="63"/>
      <c r="F182" s="63"/>
      <c r="G182" s="63"/>
      <c r="H182" s="63"/>
      <c r="I182" s="64"/>
    </row>
    <row r="183" spans="1:9" s="3" customFormat="1" x14ac:dyDescent="0.25">
      <c r="A183" s="14" t="s">
        <v>236</v>
      </c>
      <c r="B183" s="22" t="str">
        <f>VLOOKUP(A183,'t004-eng'!A:B,2,0)</f>
        <v>전체, 15세 이상</v>
      </c>
      <c r="C183" s="62"/>
      <c r="D183" s="63"/>
      <c r="E183" s="63"/>
      <c r="F183" s="63"/>
      <c r="G183" s="63"/>
      <c r="H183" s="63"/>
      <c r="I183" s="64"/>
    </row>
    <row r="184" spans="1:9" s="3" customFormat="1" x14ac:dyDescent="0.25">
      <c r="A184" s="57" t="s">
        <v>1</v>
      </c>
      <c r="B184" s="58" t="str">
        <f>VLOOKUP(A184,'t004-eng'!A:B,2,0)</f>
        <v>인구</v>
      </c>
      <c r="C184" s="62">
        <v>4846.2</v>
      </c>
      <c r="D184" s="63">
        <v>4848.1000000000004</v>
      </c>
      <c r="E184" s="63" t="s">
        <v>431</v>
      </c>
      <c r="F184" s="63">
        <v>1.9</v>
      </c>
      <c r="G184" s="63">
        <v>76.599999999999994</v>
      </c>
      <c r="H184" s="63">
        <v>0</v>
      </c>
      <c r="I184" s="64">
        <v>1.6</v>
      </c>
    </row>
    <row r="185" spans="1:9" s="3" customFormat="1" x14ac:dyDescent="0.25">
      <c r="A185" s="74" t="s">
        <v>2</v>
      </c>
      <c r="B185" s="75" t="str">
        <f>VLOOKUP(A185,'t004-eng'!A:B,2,0)</f>
        <v>경제활동인구</v>
      </c>
      <c r="C185" s="62">
        <v>3132.5</v>
      </c>
      <c r="D185" s="63">
        <v>3146.7</v>
      </c>
      <c r="E185" s="63">
        <v>11.4</v>
      </c>
      <c r="F185" s="63">
        <v>14.2</v>
      </c>
      <c r="G185" s="63">
        <v>66.400000000000006</v>
      </c>
      <c r="H185" s="63">
        <v>0.5</v>
      </c>
      <c r="I185" s="64">
        <v>2.2000000000000002</v>
      </c>
    </row>
    <row r="186" spans="1:9" s="3" customFormat="1" x14ac:dyDescent="0.25">
      <c r="A186" s="76" t="s">
        <v>3</v>
      </c>
      <c r="B186" s="77" t="str">
        <f>VLOOKUP(A186,'t004-eng'!A:B,2,0)</f>
        <v>취업인구</v>
      </c>
      <c r="C186" s="62">
        <v>2936.9</v>
      </c>
      <c r="D186" s="63">
        <v>2944.7</v>
      </c>
      <c r="E186" s="63">
        <v>11.1</v>
      </c>
      <c r="F186" s="63">
        <v>7.8</v>
      </c>
      <c r="G186" s="63">
        <v>48.6</v>
      </c>
      <c r="H186" s="63">
        <v>0.3</v>
      </c>
      <c r="I186" s="64">
        <v>1.7</v>
      </c>
    </row>
    <row r="187" spans="1:9" s="3" customFormat="1" x14ac:dyDescent="0.25">
      <c r="A187" s="78" t="s">
        <v>4</v>
      </c>
      <c r="B187" s="79" t="str">
        <f>VLOOKUP(A187,'t004-eng'!A:B,2,0)</f>
        <v>전일제 취업인구</v>
      </c>
      <c r="C187" s="62">
        <v>2333.8000000000002</v>
      </c>
      <c r="D187" s="63">
        <v>2336</v>
      </c>
      <c r="E187" s="63">
        <v>14.8</v>
      </c>
      <c r="F187" s="63">
        <v>2.2000000000000002</v>
      </c>
      <c r="G187" s="63">
        <v>17.399999999999999</v>
      </c>
      <c r="H187" s="63">
        <v>0.1</v>
      </c>
      <c r="I187" s="64">
        <v>0.8</v>
      </c>
    </row>
    <row r="188" spans="1:9" s="3" customFormat="1" x14ac:dyDescent="0.25">
      <c r="A188" s="76" t="s">
        <v>6</v>
      </c>
      <c r="B188" s="77" t="str">
        <f>VLOOKUP(A188,'t004-eng'!A:B,2,0)</f>
        <v>실업인구</v>
      </c>
      <c r="C188" s="62">
        <v>195.6</v>
      </c>
      <c r="D188" s="63">
        <v>201.9</v>
      </c>
      <c r="E188" s="63">
        <v>9.5</v>
      </c>
      <c r="F188" s="63">
        <v>6.3</v>
      </c>
      <c r="G188" s="63">
        <v>17.8</v>
      </c>
      <c r="H188" s="63">
        <v>3.2</v>
      </c>
      <c r="I188" s="64">
        <v>9.6999999999999993</v>
      </c>
    </row>
    <row r="189" spans="1:9" s="3" customFormat="1" x14ac:dyDescent="0.25">
      <c r="A189" s="57" t="s">
        <v>7</v>
      </c>
      <c r="B189" s="58" t="str">
        <f>VLOOKUP(A189,'t004-eng'!A:B,2,0)</f>
        <v>경제활동참가율</v>
      </c>
      <c r="C189" s="62">
        <v>64.599999999999994</v>
      </c>
      <c r="D189" s="63">
        <v>64.900000000000006</v>
      </c>
      <c r="E189" s="63">
        <v>0.2</v>
      </c>
      <c r="F189" s="63">
        <v>0.3</v>
      </c>
      <c r="G189" s="63">
        <v>0.3</v>
      </c>
      <c r="H189" s="63" t="s">
        <v>431</v>
      </c>
      <c r="I189" s="64" t="s">
        <v>431</v>
      </c>
    </row>
    <row r="190" spans="1:9" s="3" customFormat="1" x14ac:dyDescent="0.25">
      <c r="A190" s="57" t="s">
        <v>8</v>
      </c>
      <c r="B190" s="58" t="str">
        <f>VLOOKUP(A190,'t004-eng'!A:B,2,0)</f>
        <v>실업률</v>
      </c>
      <c r="C190" s="62">
        <v>6.2</v>
      </c>
      <c r="D190" s="63">
        <v>6.4</v>
      </c>
      <c r="E190" s="63">
        <v>0.3</v>
      </c>
      <c r="F190" s="63">
        <v>0.2</v>
      </c>
      <c r="G190" s="63">
        <v>0.4</v>
      </c>
      <c r="H190" s="63" t="s">
        <v>431</v>
      </c>
      <c r="I190" s="64" t="s">
        <v>431</v>
      </c>
    </row>
    <row r="191" spans="1:9" s="3" customFormat="1" x14ac:dyDescent="0.25">
      <c r="A191" s="57" t="s">
        <v>9</v>
      </c>
      <c r="B191" s="58" t="str">
        <f>VLOOKUP(A191,'t004-eng'!A:B,2,0)</f>
        <v>고용률</v>
      </c>
      <c r="C191" s="62">
        <v>60.6</v>
      </c>
      <c r="D191" s="63">
        <v>60.7</v>
      </c>
      <c r="E191" s="63">
        <v>0.2</v>
      </c>
      <c r="F191" s="63">
        <v>0.1</v>
      </c>
      <c r="G191" s="63">
        <v>0</v>
      </c>
      <c r="H191" s="63" t="s">
        <v>431</v>
      </c>
      <c r="I191" s="64" t="s">
        <v>431</v>
      </c>
    </row>
    <row r="192" spans="1:9" s="3" customFormat="1" x14ac:dyDescent="0.25">
      <c r="A192" s="14" t="s">
        <v>235</v>
      </c>
      <c r="B192" s="22" t="str">
        <f>VLOOKUP(A192,'t004-eng'!A:B,2,0)</f>
        <v>전체, 15 - 24세</v>
      </c>
      <c r="C192" s="62"/>
      <c r="D192" s="63"/>
      <c r="E192" s="63"/>
      <c r="F192" s="63"/>
      <c r="G192" s="63"/>
      <c r="H192" s="63"/>
      <c r="I192" s="64"/>
    </row>
    <row r="193" spans="1:9" s="3" customFormat="1" x14ac:dyDescent="0.25">
      <c r="A193" s="55" t="s">
        <v>378</v>
      </c>
      <c r="B193" s="56" t="str">
        <f>VLOOKUP(A193,'t004-eng'!A:B,2,0)</f>
        <v>인구</v>
      </c>
      <c r="C193" s="62">
        <v>674.5</v>
      </c>
      <c r="D193" s="63">
        <v>673.4</v>
      </c>
      <c r="E193" s="63" t="s">
        <v>431</v>
      </c>
      <c r="F193" s="63">
        <v>-1.1000000000000001</v>
      </c>
      <c r="G193" s="63">
        <v>5.0999999999999996</v>
      </c>
      <c r="H193" s="63">
        <v>-0.2</v>
      </c>
      <c r="I193" s="64">
        <v>0.8</v>
      </c>
    </row>
    <row r="194" spans="1:9" s="3" customFormat="1" x14ac:dyDescent="0.25">
      <c r="A194" s="68" t="s">
        <v>379</v>
      </c>
      <c r="B194" s="69" t="str">
        <f>VLOOKUP(A194,'t004-eng'!A:B,2,0)</f>
        <v>경제활동인구</v>
      </c>
      <c r="C194" s="62">
        <v>400.4</v>
      </c>
      <c r="D194" s="63">
        <v>403.2</v>
      </c>
      <c r="E194" s="63">
        <v>6.7</v>
      </c>
      <c r="F194" s="63">
        <v>2.8</v>
      </c>
      <c r="G194" s="63">
        <v>-2.8</v>
      </c>
      <c r="H194" s="63">
        <v>0.7</v>
      </c>
      <c r="I194" s="64">
        <v>-0.7</v>
      </c>
    </row>
    <row r="195" spans="1:9" s="3" customFormat="1" x14ac:dyDescent="0.25">
      <c r="A195" s="70" t="s">
        <v>3</v>
      </c>
      <c r="B195" s="71" t="str">
        <f>VLOOKUP(A195,'t004-eng'!A:B,2,0)</f>
        <v>취업인구</v>
      </c>
      <c r="C195" s="62">
        <v>349.2</v>
      </c>
      <c r="D195" s="63">
        <v>348.1</v>
      </c>
      <c r="E195" s="63">
        <v>5.9</v>
      </c>
      <c r="F195" s="63">
        <v>-1.1000000000000001</v>
      </c>
      <c r="G195" s="63">
        <v>-3.1</v>
      </c>
      <c r="H195" s="63">
        <v>-0.3</v>
      </c>
      <c r="I195" s="64">
        <v>-0.9</v>
      </c>
    </row>
    <row r="196" spans="1:9" s="3" customFormat="1" x14ac:dyDescent="0.25">
      <c r="A196" s="70" t="s">
        <v>380</v>
      </c>
      <c r="B196" s="71" t="str">
        <f>VLOOKUP(A196,'t004-eng'!A:B,2,0)</f>
        <v>실업인구</v>
      </c>
      <c r="C196" s="62">
        <v>51.2</v>
      </c>
      <c r="D196" s="63">
        <v>55.1</v>
      </c>
      <c r="E196" s="63">
        <v>5.7</v>
      </c>
      <c r="F196" s="63">
        <v>3.9</v>
      </c>
      <c r="G196" s="63">
        <v>0.2</v>
      </c>
      <c r="H196" s="63">
        <v>7.6</v>
      </c>
      <c r="I196" s="64">
        <v>0.4</v>
      </c>
    </row>
    <row r="197" spans="1:9" s="3" customFormat="1" x14ac:dyDescent="0.25">
      <c r="A197" s="55" t="s">
        <v>381</v>
      </c>
      <c r="B197" s="56" t="str">
        <f>VLOOKUP(A197,'t004-eng'!A:B,2,0)</f>
        <v>경제활동참가율</v>
      </c>
      <c r="C197" s="62">
        <v>59.4</v>
      </c>
      <c r="D197" s="63">
        <v>59.9</v>
      </c>
      <c r="E197" s="63">
        <v>1</v>
      </c>
      <c r="F197" s="63">
        <v>0.5</v>
      </c>
      <c r="G197" s="63">
        <v>-0.9</v>
      </c>
      <c r="H197" s="63" t="s">
        <v>431</v>
      </c>
      <c r="I197" s="64" t="s">
        <v>431</v>
      </c>
    </row>
    <row r="198" spans="1:9" s="3" customFormat="1" x14ac:dyDescent="0.25">
      <c r="A198" s="55" t="s">
        <v>382</v>
      </c>
      <c r="B198" s="56" t="str">
        <f>VLOOKUP(A198,'t004-eng'!A:B,2,0)</f>
        <v>실업률</v>
      </c>
      <c r="C198" s="62">
        <v>12.8</v>
      </c>
      <c r="D198" s="63">
        <v>13.7</v>
      </c>
      <c r="E198" s="63">
        <v>1.3</v>
      </c>
      <c r="F198" s="63">
        <v>0.9</v>
      </c>
      <c r="G198" s="63">
        <v>0.2</v>
      </c>
      <c r="H198" s="63" t="s">
        <v>431</v>
      </c>
      <c r="I198" s="64" t="s">
        <v>431</v>
      </c>
    </row>
    <row r="199" spans="1:9" s="3" customFormat="1" x14ac:dyDescent="0.25">
      <c r="A199" s="55" t="s">
        <v>383</v>
      </c>
      <c r="B199" s="56" t="str">
        <f>VLOOKUP(A199,'t004-eng'!A:B,2,0)</f>
        <v>고용률</v>
      </c>
      <c r="C199" s="62">
        <v>51.8</v>
      </c>
      <c r="D199" s="63">
        <v>51.7</v>
      </c>
      <c r="E199" s="63">
        <v>0.9</v>
      </c>
      <c r="F199" s="63">
        <v>-0.1</v>
      </c>
      <c r="G199" s="63">
        <v>-0.9</v>
      </c>
      <c r="H199" s="63" t="s">
        <v>431</v>
      </c>
      <c r="I199" s="64" t="s">
        <v>431</v>
      </c>
    </row>
    <row r="200" spans="1:9" s="3" customFormat="1" x14ac:dyDescent="0.25">
      <c r="A200" s="14" t="s">
        <v>365</v>
      </c>
      <c r="B200" s="22" t="str">
        <f>VLOOKUP(A200,'t004-eng'!A:B,2,0)</f>
        <v>남성, 25세 이상</v>
      </c>
      <c r="C200" s="62"/>
      <c r="D200" s="63"/>
      <c r="E200" s="63"/>
      <c r="F200" s="63"/>
      <c r="G200" s="63"/>
      <c r="H200" s="63"/>
      <c r="I200" s="64"/>
    </row>
    <row r="201" spans="1:9" s="3" customFormat="1" x14ac:dyDescent="0.25">
      <c r="A201" s="55" t="s">
        <v>378</v>
      </c>
      <c r="B201" s="56" t="str">
        <f>VLOOKUP(A201,'t004-eng'!A:B,2,0)</f>
        <v>인구</v>
      </c>
      <c r="C201" s="62">
        <v>2038</v>
      </c>
      <c r="D201" s="63">
        <v>2039.1</v>
      </c>
      <c r="E201" s="63" t="s">
        <v>431</v>
      </c>
      <c r="F201" s="63">
        <v>1.1000000000000001</v>
      </c>
      <c r="G201" s="63">
        <v>30.3</v>
      </c>
      <c r="H201" s="63">
        <v>0.1</v>
      </c>
      <c r="I201" s="64">
        <v>1.5</v>
      </c>
    </row>
    <row r="202" spans="1:9" s="3" customFormat="1" x14ac:dyDescent="0.25">
      <c r="A202" s="68" t="s">
        <v>379</v>
      </c>
      <c r="B202" s="69" t="str">
        <f>VLOOKUP(A202,'t004-eng'!A:B,2,0)</f>
        <v>경제활동인구</v>
      </c>
      <c r="C202" s="62">
        <v>1444.8</v>
      </c>
      <c r="D202" s="63">
        <v>1442.7</v>
      </c>
      <c r="E202" s="63">
        <v>5.6</v>
      </c>
      <c r="F202" s="63">
        <v>-2.1</v>
      </c>
      <c r="G202" s="63">
        <v>31</v>
      </c>
      <c r="H202" s="63">
        <v>-0.1</v>
      </c>
      <c r="I202" s="64">
        <v>2.2000000000000002</v>
      </c>
    </row>
    <row r="203" spans="1:9" s="3" customFormat="1" x14ac:dyDescent="0.25">
      <c r="A203" s="70" t="s">
        <v>3</v>
      </c>
      <c r="B203" s="71" t="str">
        <f>VLOOKUP(A203,'t004-eng'!A:B,2,0)</f>
        <v>취업인구</v>
      </c>
      <c r="C203" s="62">
        <v>1363.7</v>
      </c>
      <c r="D203" s="63">
        <v>1361.6</v>
      </c>
      <c r="E203" s="63">
        <v>6.2</v>
      </c>
      <c r="F203" s="63">
        <v>-2.1</v>
      </c>
      <c r="G203" s="63">
        <v>20.399999999999999</v>
      </c>
      <c r="H203" s="63">
        <v>-0.2</v>
      </c>
      <c r="I203" s="64">
        <v>1.5</v>
      </c>
    </row>
    <row r="204" spans="1:9" s="3" customFormat="1" x14ac:dyDescent="0.25">
      <c r="A204" s="70" t="s">
        <v>380</v>
      </c>
      <c r="B204" s="71" t="str">
        <f>VLOOKUP(A204,'t004-eng'!A:B,2,0)</f>
        <v>실업인구</v>
      </c>
      <c r="C204" s="62">
        <v>81.099999999999994</v>
      </c>
      <c r="D204" s="63">
        <v>81.099999999999994</v>
      </c>
      <c r="E204" s="63">
        <v>5</v>
      </c>
      <c r="F204" s="63">
        <v>0</v>
      </c>
      <c r="G204" s="63">
        <v>10.6</v>
      </c>
      <c r="H204" s="63">
        <v>0</v>
      </c>
      <c r="I204" s="64">
        <v>15</v>
      </c>
    </row>
    <row r="205" spans="1:9" s="3" customFormat="1" x14ac:dyDescent="0.25">
      <c r="A205" s="55" t="s">
        <v>381</v>
      </c>
      <c r="B205" s="56" t="str">
        <f>VLOOKUP(A205,'t004-eng'!A:B,2,0)</f>
        <v>경제활동참가율</v>
      </c>
      <c r="C205" s="62">
        <v>70.900000000000006</v>
      </c>
      <c r="D205" s="63">
        <v>70.8</v>
      </c>
      <c r="E205" s="63">
        <v>0.3</v>
      </c>
      <c r="F205" s="63">
        <v>-0.1</v>
      </c>
      <c r="G205" s="63">
        <v>0.5</v>
      </c>
      <c r="H205" s="63" t="s">
        <v>431</v>
      </c>
      <c r="I205" s="64" t="s">
        <v>431</v>
      </c>
    </row>
    <row r="206" spans="1:9" s="3" customFormat="1" x14ac:dyDescent="0.25">
      <c r="A206" s="55" t="s">
        <v>382</v>
      </c>
      <c r="B206" s="56" t="str">
        <f>VLOOKUP(A206,'t004-eng'!A:B,2,0)</f>
        <v>실업률</v>
      </c>
      <c r="C206" s="62">
        <v>5.6</v>
      </c>
      <c r="D206" s="63">
        <v>5.6</v>
      </c>
      <c r="E206" s="63">
        <v>0.3</v>
      </c>
      <c r="F206" s="63">
        <v>0</v>
      </c>
      <c r="G206" s="63">
        <v>0.6</v>
      </c>
      <c r="H206" s="63" t="s">
        <v>431</v>
      </c>
      <c r="I206" s="64" t="s">
        <v>431</v>
      </c>
    </row>
    <row r="207" spans="1:9" s="3" customFormat="1" x14ac:dyDescent="0.25">
      <c r="A207" s="55" t="s">
        <v>383</v>
      </c>
      <c r="B207" s="56" t="str">
        <f>VLOOKUP(A207,'t004-eng'!A:B,2,0)</f>
        <v>고용률</v>
      </c>
      <c r="C207" s="62">
        <v>66.900000000000006</v>
      </c>
      <c r="D207" s="63">
        <v>66.8</v>
      </c>
      <c r="E207" s="63">
        <v>0.3</v>
      </c>
      <c r="F207" s="63">
        <v>-0.1</v>
      </c>
      <c r="G207" s="63">
        <v>0</v>
      </c>
      <c r="H207" s="63" t="s">
        <v>431</v>
      </c>
      <c r="I207" s="64" t="s">
        <v>431</v>
      </c>
    </row>
    <row r="208" spans="1:9" s="3" customFormat="1" x14ac:dyDescent="0.25">
      <c r="A208" s="14" t="s">
        <v>364</v>
      </c>
      <c r="B208" s="22" t="str">
        <f>VLOOKUP(A208,'t004-eng'!A:B,2,0)</f>
        <v>여성, 25세 이상</v>
      </c>
      <c r="C208" s="62"/>
      <c r="D208" s="63"/>
      <c r="E208" s="63"/>
      <c r="F208" s="63"/>
      <c r="G208" s="63"/>
      <c r="H208" s="63"/>
      <c r="I208" s="64"/>
    </row>
    <row r="209" spans="1:9" s="3" customFormat="1" x14ac:dyDescent="0.25">
      <c r="A209" s="55" t="s">
        <v>378</v>
      </c>
      <c r="B209" s="56" t="str">
        <f>VLOOKUP(A209,'t004-eng'!A:B,2,0)</f>
        <v>인구</v>
      </c>
      <c r="C209" s="62">
        <v>2133.6999999999998</v>
      </c>
      <c r="D209" s="63">
        <v>2135.6</v>
      </c>
      <c r="E209" s="63" t="s">
        <v>431</v>
      </c>
      <c r="F209" s="63">
        <v>1.9</v>
      </c>
      <c r="G209" s="63">
        <v>41.3</v>
      </c>
      <c r="H209" s="63">
        <v>0.1</v>
      </c>
      <c r="I209" s="64">
        <v>2</v>
      </c>
    </row>
    <row r="210" spans="1:9" s="3" customFormat="1" x14ac:dyDescent="0.25">
      <c r="A210" s="68" t="s">
        <v>379</v>
      </c>
      <c r="B210" s="69" t="str">
        <f>VLOOKUP(A210,'t004-eng'!A:B,2,0)</f>
        <v>경제활동인구</v>
      </c>
      <c r="C210" s="62">
        <v>1287.3</v>
      </c>
      <c r="D210" s="63">
        <v>1300.8</v>
      </c>
      <c r="E210" s="63">
        <v>6.8</v>
      </c>
      <c r="F210" s="63">
        <v>13.5</v>
      </c>
      <c r="G210" s="63">
        <v>38.299999999999997</v>
      </c>
      <c r="H210" s="63">
        <v>1</v>
      </c>
      <c r="I210" s="64">
        <v>3</v>
      </c>
    </row>
    <row r="211" spans="1:9" s="3" customFormat="1" x14ac:dyDescent="0.25">
      <c r="A211" s="70" t="s">
        <v>3</v>
      </c>
      <c r="B211" s="71" t="str">
        <f>VLOOKUP(A211,'t004-eng'!A:B,2,0)</f>
        <v>취업인구</v>
      </c>
      <c r="C211" s="62">
        <v>1224</v>
      </c>
      <c r="D211" s="63">
        <v>1235</v>
      </c>
      <c r="E211" s="63">
        <v>6.7</v>
      </c>
      <c r="F211" s="63">
        <v>11</v>
      </c>
      <c r="G211" s="63">
        <v>31.3</v>
      </c>
      <c r="H211" s="63">
        <v>0.9</v>
      </c>
      <c r="I211" s="64">
        <v>2.6</v>
      </c>
    </row>
    <row r="212" spans="1:9" s="3" customFormat="1" x14ac:dyDescent="0.25">
      <c r="A212" s="70" t="s">
        <v>380</v>
      </c>
      <c r="B212" s="71" t="str">
        <f>VLOOKUP(A212,'t004-eng'!A:B,2,0)</f>
        <v>실업인구</v>
      </c>
      <c r="C212" s="62">
        <v>63.3</v>
      </c>
      <c r="D212" s="63">
        <v>65.7</v>
      </c>
      <c r="E212" s="63">
        <v>5.4</v>
      </c>
      <c r="F212" s="63">
        <v>2.4</v>
      </c>
      <c r="G212" s="63">
        <v>6.9</v>
      </c>
      <c r="H212" s="63">
        <v>3.8</v>
      </c>
      <c r="I212" s="64">
        <v>11.7</v>
      </c>
    </row>
    <row r="213" spans="1:9" s="3" customFormat="1" x14ac:dyDescent="0.25">
      <c r="A213" s="55" t="s">
        <v>381</v>
      </c>
      <c r="B213" s="56" t="str">
        <f>VLOOKUP(A213,'t004-eng'!A:B,2,0)</f>
        <v>경제활동참가율</v>
      </c>
      <c r="C213" s="62">
        <v>60.3</v>
      </c>
      <c r="D213" s="63">
        <v>60.9</v>
      </c>
      <c r="E213" s="63">
        <v>0.3</v>
      </c>
      <c r="F213" s="63">
        <v>0.6</v>
      </c>
      <c r="G213" s="63">
        <v>0.6</v>
      </c>
      <c r="H213" s="63" t="s">
        <v>431</v>
      </c>
      <c r="I213" s="64" t="s">
        <v>431</v>
      </c>
    </row>
    <row r="214" spans="1:9" s="3" customFormat="1" x14ac:dyDescent="0.25">
      <c r="A214" s="55" t="s">
        <v>382</v>
      </c>
      <c r="B214" s="56" t="str">
        <f>VLOOKUP(A214,'t004-eng'!A:B,2,0)</f>
        <v>실업률</v>
      </c>
      <c r="C214" s="62">
        <v>4.9000000000000004</v>
      </c>
      <c r="D214" s="63">
        <v>5.0999999999999996</v>
      </c>
      <c r="E214" s="63">
        <v>0.4</v>
      </c>
      <c r="F214" s="63">
        <v>0.2</v>
      </c>
      <c r="G214" s="63">
        <v>0.4</v>
      </c>
      <c r="H214" s="63" t="s">
        <v>431</v>
      </c>
      <c r="I214" s="64" t="s">
        <v>431</v>
      </c>
    </row>
    <row r="215" spans="1:9" s="3" customFormat="1" ht="15" thickBot="1" x14ac:dyDescent="0.3">
      <c r="A215" s="55" t="s">
        <v>383</v>
      </c>
      <c r="B215" s="56" t="str">
        <f>VLOOKUP(A215,'t004-eng'!A:B,2,0)</f>
        <v>고용률</v>
      </c>
      <c r="C215" s="65">
        <v>57.4</v>
      </c>
      <c r="D215" s="66">
        <v>57.8</v>
      </c>
      <c r="E215" s="66">
        <v>0.3</v>
      </c>
      <c r="F215" s="66">
        <v>0.4</v>
      </c>
      <c r="G215" s="66">
        <v>0.3</v>
      </c>
      <c r="H215" s="66" t="s">
        <v>431</v>
      </c>
      <c r="I215" s="67" t="s">
        <v>431</v>
      </c>
    </row>
    <row r="216" spans="1:9" s="3" customFormat="1" x14ac:dyDescent="0.25">
      <c r="C216" s="33"/>
      <c r="D216" s="33"/>
      <c r="E216" s="33"/>
      <c r="F216" s="33"/>
      <c r="G216" s="33"/>
      <c r="H216" s="33"/>
      <c r="I216" s="33"/>
    </row>
    <row r="217" spans="1:9" s="3" customFormat="1" x14ac:dyDescent="0.25">
      <c r="A217" s="2" t="s">
        <v>366</v>
      </c>
      <c r="C217" s="33"/>
      <c r="D217" s="33"/>
      <c r="E217" s="33"/>
      <c r="F217" s="33"/>
      <c r="G217" s="33"/>
      <c r="H217" s="33"/>
      <c r="I217" s="33"/>
    </row>
    <row r="218" spans="1:9" s="3" customFormat="1" x14ac:dyDescent="0.25">
      <c r="A218" s="2" t="str">
        <f>HLOOKUP(A217,'t004-eng'!A147:A148,2,0)</f>
        <v xml:space="preserve"> 결측치.</v>
      </c>
      <c r="C218" s="33"/>
      <c r="D218" s="33"/>
      <c r="E218" s="33"/>
      <c r="F218" s="33"/>
      <c r="G218" s="33"/>
      <c r="H218" s="33"/>
      <c r="I218" s="33"/>
    </row>
    <row r="219" spans="1:9" s="3" customFormat="1" x14ac:dyDescent="0.25">
      <c r="A219" s="2"/>
      <c r="C219" s="33"/>
      <c r="D219" s="33"/>
      <c r="E219" s="33"/>
      <c r="F219" s="33"/>
      <c r="G219" s="33"/>
      <c r="H219" s="33"/>
      <c r="I219" s="33"/>
    </row>
    <row r="220" spans="1:9" s="3" customFormat="1" ht="14.25" customHeight="1" x14ac:dyDescent="0.25">
      <c r="A220" s="91" t="s">
        <v>414</v>
      </c>
      <c r="B220" s="91"/>
      <c r="C220" s="34"/>
      <c r="D220" s="34"/>
      <c r="E220" s="34"/>
      <c r="F220" s="34"/>
      <c r="G220" s="34"/>
      <c r="H220" s="34"/>
      <c r="I220" s="34"/>
    </row>
    <row r="221" spans="1:9" s="38" customFormat="1" ht="14.25" customHeight="1" x14ac:dyDescent="0.25">
      <c r="A221" s="91"/>
      <c r="B221" s="91"/>
      <c r="C221" s="34"/>
      <c r="D221" s="34"/>
      <c r="E221" s="34"/>
      <c r="F221" s="34"/>
      <c r="G221" s="34"/>
      <c r="H221" s="34"/>
      <c r="I221" s="34"/>
    </row>
    <row r="222" spans="1:9" s="3" customFormat="1" x14ac:dyDescent="0.25">
      <c r="A222" s="91"/>
      <c r="B222" s="91"/>
      <c r="C222" s="34"/>
      <c r="D222" s="34"/>
      <c r="E222" s="34"/>
      <c r="F222" s="34"/>
      <c r="G222" s="34"/>
      <c r="H222" s="34"/>
      <c r="I222" s="34"/>
    </row>
    <row r="223" spans="1:9" s="3" customFormat="1" x14ac:dyDescent="0.25">
      <c r="A223" s="91"/>
      <c r="B223" s="91"/>
      <c r="C223" s="34"/>
      <c r="D223" s="34"/>
      <c r="E223" s="34"/>
      <c r="F223" s="34"/>
      <c r="G223" s="34"/>
      <c r="H223" s="34"/>
      <c r="I223" s="34"/>
    </row>
    <row r="224" spans="1:9" s="3" customFormat="1" x14ac:dyDescent="0.25">
      <c r="A224" s="91"/>
      <c r="B224" s="91"/>
      <c r="C224" s="34"/>
      <c r="D224" s="34"/>
      <c r="E224" s="34"/>
      <c r="F224" s="34"/>
      <c r="G224" s="34"/>
      <c r="H224" s="34"/>
      <c r="I224" s="34"/>
    </row>
    <row r="225" spans="1:9" s="3" customFormat="1" x14ac:dyDescent="0.25">
      <c r="A225" s="91"/>
      <c r="B225" s="91"/>
      <c r="C225" s="34"/>
      <c r="D225" s="34"/>
      <c r="E225" s="34"/>
      <c r="F225" s="34"/>
      <c r="G225" s="34"/>
      <c r="H225" s="34"/>
      <c r="I225" s="34"/>
    </row>
    <row r="226" spans="1:9" s="3" customFormat="1" x14ac:dyDescent="0.25">
      <c r="A226" s="91"/>
      <c r="B226" s="91"/>
      <c r="C226" s="34"/>
      <c r="D226" s="34"/>
      <c r="E226" s="34"/>
      <c r="F226" s="34"/>
      <c r="G226" s="34"/>
      <c r="H226" s="34"/>
      <c r="I226" s="34"/>
    </row>
    <row r="227" spans="1:9" s="3" customFormat="1" ht="14.25" customHeight="1" x14ac:dyDescent="0.25">
      <c r="A227" s="91" t="str">
        <f>IF(A220='t001-eng'!$A$119,'t001-eng'!$A$126)</f>
        <v xml:space="preserve"> Men+가 남성과 일부 논바이너리를 포함하며, Women+가 여성과 일부 논바이너리를 포함합니다. 논바이너리 인구가 작기 때문에 두 범주의 성별 변수의 자료 합계가 제공받은 응답의 기밀성을 보호하기 위해 필요합니다. 논바이너리 개별 인구가 나머지 두 성별 범주로 분류되며 + 기호로 표시됩니다.</v>
      </c>
      <c r="B227" s="91"/>
      <c r="C227" s="34"/>
      <c r="D227" s="34"/>
      <c r="E227" s="34"/>
      <c r="F227" s="34"/>
      <c r="G227" s="34"/>
      <c r="H227" s="34"/>
      <c r="I227" s="34"/>
    </row>
    <row r="228" spans="1:9" s="3" customFormat="1" x14ac:dyDescent="0.25">
      <c r="A228" s="91"/>
      <c r="B228" s="91"/>
      <c r="C228" s="34"/>
      <c r="D228" s="34"/>
      <c r="E228" s="34"/>
      <c r="F228" s="34"/>
      <c r="G228" s="34"/>
      <c r="H228" s="34"/>
      <c r="I228" s="34"/>
    </row>
    <row r="229" spans="1:9" s="3" customFormat="1" x14ac:dyDescent="0.25">
      <c r="A229" s="91"/>
      <c r="B229" s="91"/>
      <c r="C229" s="34"/>
      <c r="D229" s="34"/>
      <c r="E229" s="34"/>
      <c r="F229" s="34"/>
      <c r="G229" s="34"/>
      <c r="H229" s="34"/>
      <c r="I229" s="34"/>
    </row>
    <row r="230" spans="1:9" s="3" customFormat="1" x14ac:dyDescent="0.25">
      <c r="A230" s="91"/>
      <c r="B230" s="91"/>
      <c r="C230" s="34"/>
      <c r="D230" s="34"/>
      <c r="E230" s="34"/>
      <c r="F230" s="34"/>
      <c r="G230" s="34"/>
      <c r="H230" s="34"/>
      <c r="I230" s="34"/>
    </row>
    <row r="231" spans="1:9" s="3" customFormat="1" x14ac:dyDescent="0.25">
      <c r="A231" s="91"/>
      <c r="B231" s="91"/>
      <c r="C231" s="34"/>
      <c r="D231" s="34"/>
      <c r="E231" s="34"/>
      <c r="F231" s="34"/>
      <c r="G231" s="34"/>
      <c r="H231" s="34"/>
      <c r="I231" s="34"/>
    </row>
    <row r="232" spans="1:9" s="3" customFormat="1" x14ac:dyDescent="0.25">
      <c r="A232" s="36"/>
      <c r="B232" s="36"/>
      <c r="C232" s="34"/>
      <c r="D232" s="34"/>
      <c r="E232" s="34"/>
      <c r="F232" s="34"/>
      <c r="G232" s="34"/>
      <c r="H232" s="34"/>
      <c r="I232" s="34"/>
    </row>
    <row r="233" spans="1:9" s="3" customFormat="1" ht="14.25" customHeight="1" x14ac:dyDescent="0.25">
      <c r="A233" s="42" t="s">
        <v>415</v>
      </c>
      <c r="B233" s="42"/>
      <c r="C233" s="34"/>
      <c r="D233" s="34"/>
      <c r="E233" s="34"/>
      <c r="F233" s="34"/>
      <c r="G233" s="34"/>
      <c r="H233" s="34"/>
      <c r="I233" s="34"/>
    </row>
    <row r="234" spans="1:9" s="3" customFormat="1" ht="14.25" customHeight="1" x14ac:dyDescent="0.25">
      <c r="A234" s="42" t="str">
        <f>HLOOKUP(A233,'t004-eng'!163:164,2,0)</f>
        <v xml:space="preserve"> 연속 두 달간 변화의 평균 표준 오차입니다. 자세한 정보는 the Labour Force Survey의 안내서 "Data Quality"를 참고하십시오.</v>
      </c>
      <c r="B234" s="42"/>
      <c r="C234" s="34"/>
      <c r="D234" s="34"/>
      <c r="E234" s="34"/>
      <c r="F234" s="34"/>
      <c r="G234" s="34"/>
      <c r="H234" s="34"/>
      <c r="I234" s="34"/>
    </row>
    <row r="235" spans="1:9" s="3" customFormat="1" x14ac:dyDescent="0.25">
      <c r="A235" s="39"/>
      <c r="B235" s="39"/>
      <c r="C235" s="34"/>
      <c r="D235" s="34"/>
      <c r="E235" s="34"/>
      <c r="F235" s="34"/>
      <c r="G235" s="34"/>
      <c r="H235" s="34"/>
      <c r="I235" s="34"/>
    </row>
    <row r="236" spans="1:9" s="3" customFormat="1" x14ac:dyDescent="0.25">
      <c r="A236" s="38" t="s">
        <v>10</v>
      </c>
      <c r="B236" s="38"/>
      <c r="C236" s="33"/>
      <c r="D236" s="33"/>
      <c r="E236" s="33"/>
      <c r="F236" s="33"/>
      <c r="G236" s="33"/>
      <c r="H236" s="33"/>
      <c r="I236" s="33"/>
    </row>
    <row r="237" spans="1:9" s="3" customFormat="1" ht="14.25" customHeight="1" x14ac:dyDescent="0.25">
      <c r="A237" s="42" t="s">
        <v>322</v>
      </c>
      <c r="B237" s="42"/>
      <c r="C237" s="34"/>
      <c r="D237" s="34"/>
      <c r="E237" s="35"/>
      <c r="F237" s="35"/>
      <c r="G237" s="35"/>
      <c r="H237" s="35"/>
      <c r="I237" s="35"/>
    </row>
    <row r="238" spans="1:9" s="3" customFormat="1" ht="14.25" customHeight="1" x14ac:dyDescent="0.25">
      <c r="A238" s="42" t="str">
        <f>HLOOKUP(A237,'t001-eng'!$135:$136,2,0)</f>
        <v xml:space="preserve"> 반올림으로 인해 개별 품목의 합이 항상 전품목의 총계에 합산되지 않을 수 있습니다.</v>
      </c>
      <c r="B238" s="42"/>
      <c r="C238" s="34"/>
      <c r="D238" s="34"/>
      <c r="E238" s="35"/>
      <c r="F238" s="35"/>
      <c r="G238" s="35"/>
      <c r="H238" s="35"/>
      <c r="I238" s="35"/>
    </row>
    <row r="239" spans="1:9" s="3" customFormat="1" x14ac:dyDescent="0.25">
      <c r="A239" s="37"/>
      <c r="B239" s="37"/>
      <c r="C239" s="35"/>
      <c r="D239" s="35"/>
      <c r="E239" s="35"/>
      <c r="F239" s="35"/>
      <c r="G239" s="35"/>
      <c r="H239" s="35"/>
      <c r="I239" s="35"/>
    </row>
    <row r="240" spans="1:9" s="3" customFormat="1" x14ac:dyDescent="0.25">
      <c r="A240" s="38" t="s">
        <v>11</v>
      </c>
      <c r="B240" s="38"/>
      <c r="C240" s="33"/>
      <c r="D240" s="33"/>
      <c r="E240" s="33"/>
      <c r="F240" s="33"/>
      <c r="G240" s="33"/>
      <c r="H240" s="33"/>
      <c r="I240" s="33"/>
    </row>
    <row r="241" spans="1:9" s="3" customFormat="1" x14ac:dyDescent="0.25">
      <c r="A241" s="38" t="s">
        <v>234</v>
      </c>
      <c r="B241" s="38"/>
      <c r="C241" s="33"/>
      <c r="D241" s="33"/>
      <c r="E241" s="33"/>
      <c r="F241" s="33"/>
      <c r="G241" s="33"/>
      <c r="H241" s="33"/>
      <c r="I241" s="33"/>
    </row>
  </sheetData>
  <mergeCells count="2">
    <mergeCell ref="A220:B226"/>
    <mergeCell ref="A227:B231"/>
  </mergeCells>
  <phoneticPr fontId="18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I222"/>
  <sheetViews>
    <sheetView showGridLines="0" workbookViewId="0"/>
  </sheetViews>
  <sheetFormatPr defaultRowHeight="14.25" x14ac:dyDescent="0.25"/>
  <cols>
    <col min="1" max="2" width="35.7109375" style="2" customWidth="1"/>
    <col min="3" max="3" width="20.7109375" style="33" customWidth="1"/>
    <col min="4" max="6" width="20.7109375" style="3" customWidth="1"/>
    <col min="7" max="7" width="25.7109375" style="3" customWidth="1"/>
    <col min="8" max="8" width="20.7109375" style="3" customWidth="1"/>
    <col min="9" max="9" width="25.7109375" style="3" customWidth="1"/>
    <col min="10" max="16384" width="9.140625" style="3"/>
  </cols>
  <sheetData>
    <row r="1" spans="1:9" s="49" customFormat="1" ht="19.5" x14ac:dyDescent="0.25">
      <c r="A1" s="52" t="s">
        <v>233</v>
      </c>
      <c r="B1" s="52"/>
      <c r="C1" s="51"/>
    </row>
    <row r="2" spans="1:9" s="49" customFormat="1" ht="19.5" x14ac:dyDescent="0.25">
      <c r="A2" s="52" t="s">
        <v>353</v>
      </c>
      <c r="B2" s="52"/>
      <c r="C2" s="51"/>
    </row>
    <row r="3" spans="1:9" ht="19.5" x14ac:dyDescent="0.25">
      <c r="A3" s="24"/>
      <c r="B3" s="24"/>
    </row>
    <row r="4" spans="1:9" s="2" customFormat="1" ht="28.5" x14ac:dyDescent="0.25">
      <c r="A4" s="5"/>
      <c r="B4" s="6"/>
      <c r="C4" s="31" t="s">
        <v>425</v>
      </c>
      <c r="D4" s="7" t="s">
        <v>435</v>
      </c>
      <c r="E4" s="7" t="s">
        <v>426</v>
      </c>
      <c r="F4" s="7" t="s">
        <v>436</v>
      </c>
      <c r="G4" s="7" t="s">
        <v>437</v>
      </c>
      <c r="H4" s="7" t="s">
        <v>436</v>
      </c>
      <c r="I4" s="7" t="s">
        <v>437</v>
      </c>
    </row>
    <row r="5" spans="1:9" s="2" customFormat="1" x14ac:dyDescent="0.25">
      <c r="A5" s="8"/>
      <c r="B5" s="9"/>
      <c r="C5" s="31" t="s">
        <v>18</v>
      </c>
      <c r="D5" s="7" t="s">
        <v>18</v>
      </c>
      <c r="E5" s="7" t="s">
        <v>18</v>
      </c>
      <c r="F5" s="7" t="s">
        <v>432</v>
      </c>
      <c r="G5" s="7" t="s">
        <v>432</v>
      </c>
      <c r="H5" s="7" t="s">
        <v>429</v>
      </c>
      <c r="I5" s="7" t="s">
        <v>429</v>
      </c>
    </row>
    <row r="6" spans="1:9" s="2" customFormat="1" ht="29.25" thickBot="1" x14ac:dyDescent="0.3">
      <c r="A6" s="10"/>
      <c r="B6" s="11"/>
      <c r="C6" s="32" t="s">
        <v>281</v>
      </c>
      <c r="D6" s="12" t="s">
        <v>281</v>
      </c>
      <c r="E6" s="12" t="s">
        <v>358</v>
      </c>
      <c r="F6" s="12" t="s">
        <v>359</v>
      </c>
      <c r="G6" s="12" t="s">
        <v>360</v>
      </c>
      <c r="H6" s="12" t="s">
        <v>448</v>
      </c>
      <c r="I6" s="12" t="s">
        <v>441</v>
      </c>
    </row>
    <row r="7" spans="1:9" x14ac:dyDescent="0.25">
      <c r="A7" s="25" t="s">
        <v>100</v>
      </c>
      <c r="B7" s="28"/>
      <c r="C7" s="59"/>
      <c r="D7" s="60"/>
      <c r="E7" s="60"/>
      <c r="F7" s="60"/>
      <c r="G7" s="60"/>
      <c r="H7" s="60"/>
      <c r="I7" s="61"/>
    </row>
    <row r="8" spans="1:9" x14ac:dyDescent="0.25">
      <c r="A8" s="7" t="s">
        <v>396</v>
      </c>
      <c r="B8" s="13" t="str">
        <f>VLOOKUP(A8,'t002-eng'!A:B,2,0)</f>
        <v>전취업인구, 전산업</v>
      </c>
      <c r="C8" s="62">
        <v>242.9</v>
      </c>
      <c r="D8" s="63">
        <v>240.7</v>
      </c>
      <c r="E8" s="63">
        <v>2</v>
      </c>
      <c r="F8" s="63">
        <v>-2.2000000000000002</v>
      </c>
      <c r="G8" s="63">
        <v>-2.9</v>
      </c>
      <c r="H8" s="63">
        <v>-0.9</v>
      </c>
      <c r="I8" s="64">
        <v>-1.2</v>
      </c>
    </row>
    <row r="9" spans="1:9" x14ac:dyDescent="0.25">
      <c r="A9" s="55" t="s">
        <v>397</v>
      </c>
      <c r="B9" s="56" t="str">
        <f>VLOOKUP(A9,'t002-eng'!A:B,2,0)</f>
        <v>상품 생산 부문</v>
      </c>
      <c r="C9" s="62">
        <v>45.3</v>
      </c>
      <c r="D9" s="63">
        <v>43.9</v>
      </c>
      <c r="E9" s="63">
        <v>1.3</v>
      </c>
      <c r="F9" s="63">
        <v>-1.4</v>
      </c>
      <c r="G9" s="63">
        <v>-4.5</v>
      </c>
      <c r="H9" s="63">
        <v>-3.1</v>
      </c>
      <c r="I9" s="64">
        <v>-9.3000000000000007</v>
      </c>
    </row>
    <row r="10" spans="1:9" x14ac:dyDescent="0.25">
      <c r="A10" s="68" t="s">
        <v>398</v>
      </c>
      <c r="B10" s="69" t="str">
        <f>VLOOKUP(A10,'t002-eng'!A:B,2,0)</f>
        <v>농업</v>
      </c>
      <c r="C10" s="62">
        <v>0.9</v>
      </c>
      <c r="D10" s="63">
        <v>0.8</v>
      </c>
      <c r="E10" s="63">
        <v>0.2</v>
      </c>
      <c r="F10" s="63">
        <v>-0.1</v>
      </c>
      <c r="G10" s="63">
        <v>-0.8</v>
      </c>
      <c r="H10" s="63">
        <v>-11.1</v>
      </c>
      <c r="I10" s="64">
        <v>-50</v>
      </c>
    </row>
    <row r="11" spans="1:9" x14ac:dyDescent="0.25">
      <c r="A11" s="68" t="s">
        <v>399</v>
      </c>
      <c r="B11" s="69" t="str">
        <f>VLOOKUP(A11,'t002-eng'!A:B,2,0)</f>
        <v>천연자원업</v>
      </c>
      <c r="C11" s="62">
        <v>14.7</v>
      </c>
      <c r="D11" s="63">
        <v>13.8</v>
      </c>
      <c r="E11" s="63">
        <v>0.8</v>
      </c>
      <c r="F11" s="63">
        <v>-0.9</v>
      </c>
      <c r="G11" s="63">
        <v>-2.4</v>
      </c>
      <c r="H11" s="63">
        <v>-6.1</v>
      </c>
      <c r="I11" s="64">
        <v>-14.8</v>
      </c>
    </row>
    <row r="12" spans="1:9" x14ac:dyDescent="0.25">
      <c r="A12" s="68" t="s">
        <v>400</v>
      </c>
      <c r="B12" s="69" t="str">
        <f>VLOOKUP(A12,'t002-eng'!A:B,2,0)</f>
        <v>유틸리티업</v>
      </c>
      <c r="C12" s="62">
        <v>2.1</v>
      </c>
      <c r="D12" s="63">
        <v>2</v>
      </c>
      <c r="E12" s="63">
        <v>0.1</v>
      </c>
      <c r="F12" s="63">
        <v>-0.1</v>
      </c>
      <c r="G12" s="63">
        <v>0</v>
      </c>
      <c r="H12" s="63">
        <v>-4.8</v>
      </c>
      <c r="I12" s="64">
        <v>0</v>
      </c>
    </row>
    <row r="13" spans="1:9" x14ac:dyDescent="0.25">
      <c r="A13" s="68" t="s">
        <v>401</v>
      </c>
      <c r="B13" s="69" t="str">
        <f>VLOOKUP(A13,'t002-eng'!A:B,2,0)</f>
        <v>건설업</v>
      </c>
      <c r="C13" s="62">
        <v>18.5</v>
      </c>
      <c r="D13" s="63">
        <v>18.399999999999999</v>
      </c>
      <c r="E13" s="63">
        <v>0.8</v>
      </c>
      <c r="F13" s="63">
        <v>-0.1</v>
      </c>
      <c r="G13" s="63">
        <v>0.1</v>
      </c>
      <c r="H13" s="63">
        <v>-0.5</v>
      </c>
      <c r="I13" s="64">
        <v>0.5</v>
      </c>
    </row>
    <row r="14" spans="1:9" x14ac:dyDescent="0.25">
      <c r="A14" s="68" t="s">
        <v>402</v>
      </c>
      <c r="B14" s="69" t="str">
        <f>VLOOKUP(A14,'t002-eng'!A:B,2,0)</f>
        <v>제조업</v>
      </c>
      <c r="C14" s="62">
        <v>9.1</v>
      </c>
      <c r="D14" s="63">
        <v>8.8000000000000007</v>
      </c>
      <c r="E14" s="63">
        <v>0.7</v>
      </c>
      <c r="F14" s="63">
        <v>-0.3</v>
      </c>
      <c r="G14" s="63">
        <v>-1.6</v>
      </c>
      <c r="H14" s="63">
        <v>-3.3</v>
      </c>
      <c r="I14" s="64">
        <v>-15.4</v>
      </c>
    </row>
    <row r="15" spans="1:9" x14ac:dyDescent="0.25">
      <c r="A15" s="55" t="s">
        <v>280</v>
      </c>
      <c r="B15" s="56" t="str">
        <f>VLOOKUP(A15,'t002-eng'!A:B,2,0)</f>
        <v>서비스 생산 부문</v>
      </c>
      <c r="C15" s="62">
        <v>197.6</v>
      </c>
      <c r="D15" s="63">
        <v>196.7</v>
      </c>
      <c r="E15" s="63">
        <v>1.8</v>
      </c>
      <c r="F15" s="63">
        <v>-0.9</v>
      </c>
      <c r="G15" s="63">
        <v>1.5</v>
      </c>
      <c r="H15" s="63">
        <v>-0.5</v>
      </c>
      <c r="I15" s="64">
        <v>0.8</v>
      </c>
    </row>
    <row r="16" spans="1:9" x14ac:dyDescent="0.25">
      <c r="A16" s="68" t="s">
        <v>403</v>
      </c>
      <c r="B16" s="69" t="str">
        <f>VLOOKUP(A16,'t002-eng'!A:B,2,0)</f>
        <v>도소매업</v>
      </c>
      <c r="C16" s="62">
        <v>38.9</v>
      </c>
      <c r="D16" s="63">
        <v>38.4</v>
      </c>
      <c r="E16" s="63">
        <v>0.9</v>
      </c>
      <c r="F16" s="63">
        <v>-0.5</v>
      </c>
      <c r="G16" s="63">
        <v>0.2</v>
      </c>
      <c r="H16" s="63">
        <v>-1.3</v>
      </c>
      <c r="I16" s="64">
        <v>0.5</v>
      </c>
    </row>
    <row r="17" spans="1:9" x14ac:dyDescent="0.25">
      <c r="A17" s="68" t="s">
        <v>404</v>
      </c>
      <c r="B17" s="69" t="str">
        <f>VLOOKUP(A17,'t002-eng'!A:B,2,0)</f>
        <v>운송 및 창고업</v>
      </c>
      <c r="C17" s="62">
        <v>11.4</v>
      </c>
      <c r="D17" s="63">
        <v>12</v>
      </c>
      <c r="E17" s="63">
        <v>0.6</v>
      </c>
      <c r="F17" s="63">
        <v>0.6</v>
      </c>
      <c r="G17" s="63">
        <v>-0.5</v>
      </c>
      <c r="H17" s="63">
        <v>5.3</v>
      </c>
      <c r="I17" s="64">
        <v>-4</v>
      </c>
    </row>
    <row r="18" spans="1:9" ht="28.5" x14ac:dyDescent="0.25">
      <c r="A18" s="68" t="s">
        <v>405</v>
      </c>
      <c r="B18" s="69" t="str">
        <f>VLOOKUP(A18,'t002-eng'!A:B,2,0)</f>
        <v>금융, 보험, 부동산, 임대 및 리스업</v>
      </c>
      <c r="C18" s="62">
        <v>8.1999999999999993</v>
      </c>
      <c r="D18" s="63">
        <v>8.6</v>
      </c>
      <c r="E18" s="63">
        <v>0.4</v>
      </c>
      <c r="F18" s="63">
        <v>0.4</v>
      </c>
      <c r="G18" s="63">
        <v>0.8</v>
      </c>
      <c r="H18" s="63">
        <v>4.9000000000000004</v>
      </c>
      <c r="I18" s="64">
        <v>10.3</v>
      </c>
    </row>
    <row r="19" spans="1:9" ht="28.5" x14ac:dyDescent="0.25">
      <c r="A19" s="68" t="s">
        <v>406</v>
      </c>
      <c r="B19" s="69" t="str">
        <f>VLOOKUP(A19,'t002-eng'!A:B,2,0)</f>
        <v>전문, 과학 및 기술 서비스업</v>
      </c>
      <c r="C19" s="62">
        <v>11.7</v>
      </c>
      <c r="D19" s="63">
        <v>12.4</v>
      </c>
      <c r="E19" s="63">
        <v>0.5</v>
      </c>
      <c r="F19" s="63">
        <v>0.7</v>
      </c>
      <c r="G19" s="63">
        <v>-1.2</v>
      </c>
      <c r="H19" s="63">
        <v>6</v>
      </c>
      <c r="I19" s="64">
        <v>-8.8000000000000007</v>
      </c>
    </row>
    <row r="20" spans="1:9" ht="28.5" x14ac:dyDescent="0.25">
      <c r="A20" s="68" t="s">
        <v>407</v>
      </c>
      <c r="B20" s="69" t="str">
        <f>VLOOKUP(A20,'t002-eng'!A:B,2,0)</f>
        <v>사업, 건축 및 기타 지원 서비스업</v>
      </c>
      <c r="C20" s="62">
        <v>8</v>
      </c>
      <c r="D20" s="63">
        <v>7.5</v>
      </c>
      <c r="E20" s="63">
        <v>0.5</v>
      </c>
      <c r="F20" s="63">
        <v>-0.5</v>
      </c>
      <c r="G20" s="63">
        <v>1.5</v>
      </c>
      <c r="H20" s="63">
        <v>-6.3</v>
      </c>
      <c r="I20" s="64">
        <v>25</v>
      </c>
    </row>
    <row r="21" spans="1:9" x14ac:dyDescent="0.25">
      <c r="A21" s="68" t="s">
        <v>408</v>
      </c>
      <c r="B21" s="69" t="str">
        <f>VLOOKUP(A21,'t002-eng'!A:B,2,0)</f>
        <v>교육 서비스업</v>
      </c>
      <c r="C21" s="62">
        <v>19.899999999999999</v>
      </c>
      <c r="D21" s="63">
        <v>19.399999999999999</v>
      </c>
      <c r="E21" s="63">
        <v>0.7</v>
      </c>
      <c r="F21" s="63">
        <v>-0.5</v>
      </c>
      <c r="G21" s="63">
        <v>-2.2999999999999998</v>
      </c>
      <c r="H21" s="63">
        <v>-2.5</v>
      </c>
      <c r="I21" s="64">
        <v>-10.6</v>
      </c>
    </row>
    <row r="22" spans="1:9" x14ac:dyDescent="0.25">
      <c r="A22" s="68" t="s">
        <v>409</v>
      </c>
      <c r="B22" s="69" t="str">
        <f>VLOOKUP(A22,'t002-eng'!A:B,2,0)</f>
        <v>보건 및 사회 복지 서비스업</v>
      </c>
      <c r="C22" s="62">
        <v>47.3</v>
      </c>
      <c r="D22" s="63">
        <v>46.9</v>
      </c>
      <c r="E22" s="63">
        <v>0.8</v>
      </c>
      <c r="F22" s="63">
        <v>-0.4</v>
      </c>
      <c r="G22" s="63">
        <v>-1.2</v>
      </c>
      <c r="H22" s="63">
        <v>-0.8</v>
      </c>
      <c r="I22" s="64">
        <v>-2.5</v>
      </c>
    </row>
    <row r="23" spans="1:9" ht="28.5" x14ac:dyDescent="0.25">
      <c r="A23" s="68" t="s">
        <v>410</v>
      </c>
      <c r="B23" s="69" t="str">
        <f>VLOOKUP(A23,'t002-eng'!A:B,2,0)</f>
        <v>정보, 문화 및 여가 서비스업</v>
      </c>
      <c r="C23" s="62">
        <v>7.9</v>
      </c>
      <c r="D23" s="63">
        <v>7.4</v>
      </c>
      <c r="E23" s="63">
        <v>0.5</v>
      </c>
      <c r="F23" s="63">
        <v>-0.5</v>
      </c>
      <c r="G23" s="63">
        <v>1.4</v>
      </c>
      <c r="H23" s="63">
        <v>-6.3</v>
      </c>
      <c r="I23" s="64">
        <v>23.3</v>
      </c>
    </row>
    <row r="24" spans="1:9" x14ac:dyDescent="0.25">
      <c r="A24" s="68" t="s">
        <v>411</v>
      </c>
      <c r="B24" s="69" t="str">
        <f>VLOOKUP(A24,'t002-eng'!A:B,2,0)</f>
        <v>음식점 및 숙박 서비스업</v>
      </c>
      <c r="C24" s="62">
        <v>12.7</v>
      </c>
      <c r="D24" s="63">
        <v>13.1</v>
      </c>
      <c r="E24" s="63">
        <v>0.7</v>
      </c>
      <c r="F24" s="63">
        <v>0.4</v>
      </c>
      <c r="G24" s="63">
        <v>-0.7</v>
      </c>
      <c r="H24" s="63">
        <v>3.1</v>
      </c>
      <c r="I24" s="64">
        <v>-5.0999999999999996</v>
      </c>
    </row>
    <row r="25" spans="1:9" ht="28.5" x14ac:dyDescent="0.25">
      <c r="A25" s="68" t="s">
        <v>14</v>
      </c>
      <c r="B25" s="69" t="str">
        <f>VLOOKUP(A25,'t002-eng'!A:B,2,0)</f>
        <v>기타 서비스업; 공공행정 제외</v>
      </c>
      <c r="C25" s="62">
        <v>10.1</v>
      </c>
      <c r="D25" s="63">
        <v>9.4</v>
      </c>
      <c r="E25" s="63">
        <v>0.6</v>
      </c>
      <c r="F25" s="63">
        <v>-0.7</v>
      </c>
      <c r="G25" s="63">
        <v>1.5</v>
      </c>
      <c r="H25" s="63">
        <v>-6.9</v>
      </c>
      <c r="I25" s="64">
        <v>19</v>
      </c>
    </row>
    <row r="26" spans="1:9" x14ac:dyDescent="0.25">
      <c r="A26" s="68" t="s">
        <v>412</v>
      </c>
      <c r="B26" s="69" t="str">
        <f>VLOOKUP(A26,'t002-eng'!A:B,2,0)</f>
        <v>공공행정</v>
      </c>
      <c r="C26" s="62">
        <v>21.4</v>
      </c>
      <c r="D26" s="63">
        <v>21.6</v>
      </c>
      <c r="E26" s="63">
        <v>0.6</v>
      </c>
      <c r="F26" s="63">
        <v>0.2</v>
      </c>
      <c r="G26" s="63">
        <v>2.1</v>
      </c>
      <c r="H26" s="63">
        <v>0.9</v>
      </c>
      <c r="I26" s="64">
        <v>10.8</v>
      </c>
    </row>
    <row r="27" spans="1:9" x14ac:dyDescent="0.25">
      <c r="A27" s="25" t="s">
        <v>221</v>
      </c>
      <c r="B27" s="28"/>
      <c r="C27" s="62"/>
      <c r="D27" s="63"/>
      <c r="E27" s="63"/>
      <c r="F27" s="63"/>
      <c r="G27" s="63"/>
      <c r="H27" s="63"/>
      <c r="I27" s="64"/>
    </row>
    <row r="28" spans="1:9" x14ac:dyDescent="0.25">
      <c r="A28" s="7" t="s">
        <v>396</v>
      </c>
      <c r="B28" s="13" t="str">
        <f>VLOOKUP(A28,'t002-eng'!A:B,2,0)</f>
        <v>전취업인구, 전산업</v>
      </c>
      <c r="C28" s="62">
        <v>93.8</v>
      </c>
      <c r="D28" s="63">
        <v>92.9</v>
      </c>
      <c r="E28" s="63">
        <v>1</v>
      </c>
      <c r="F28" s="63">
        <v>-0.9</v>
      </c>
      <c r="G28" s="63">
        <v>0</v>
      </c>
      <c r="H28" s="63">
        <v>-1</v>
      </c>
      <c r="I28" s="64">
        <v>0</v>
      </c>
    </row>
    <row r="29" spans="1:9" x14ac:dyDescent="0.25">
      <c r="A29" s="55" t="s">
        <v>397</v>
      </c>
      <c r="B29" s="56" t="str">
        <f>VLOOKUP(A29,'t002-eng'!A:B,2,0)</f>
        <v>상품 생산 부문</v>
      </c>
      <c r="C29" s="62">
        <v>23.8</v>
      </c>
      <c r="D29" s="63">
        <v>22.4</v>
      </c>
      <c r="E29" s="63">
        <v>0.7</v>
      </c>
      <c r="F29" s="63">
        <v>-1.4</v>
      </c>
      <c r="G29" s="63">
        <v>-1.5</v>
      </c>
      <c r="H29" s="63">
        <v>-5.9</v>
      </c>
      <c r="I29" s="64">
        <v>-6.3</v>
      </c>
    </row>
    <row r="30" spans="1:9" x14ac:dyDescent="0.25">
      <c r="A30" s="68" t="s">
        <v>398</v>
      </c>
      <c r="B30" s="69" t="str">
        <f>VLOOKUP(A30,'t002-eng'!A:B,2,0)</f>
        <v>농업</v>
      </c>
      <c r="C30" s="62">
        <v>3</v>
      </c>
      <c r="D30" s="63">
        <v>3.3</v>
      </c>
      <c r="E30" s="63">
        <v>0.3</v>
      </c>
      <c r="F30" s="63">
        <v>0.3</v>
      </c>
      <c r="G30" s="63">
        <v>-0.6</v>
      </c>
      <c r="H30" s="63">
        <v>10</v>
      </c>
      <c r="I30" s="64">
        <v>-15.4</v>
      </c>
    </row>
    <row r="31" spans="1:9" x14ac:dyDescent="0.25">
      <c r="A31" s="68" t="s">
        <v>399</v>
      </c>
      <c r="B31" s="69" t="str">
        <f>VLOOKUP(A31,'t002-eng'!A:B,2,0)</f>
        <v>천연자원업</v>
      </c>
      <c r="C31" s="62">
        <v>2.6</v>
      </c>
      <c r="D31" s="63">
        <v>2.1</v>
      </c>
      <c r="E31" s="63">
        <v>0.3</v>
      </c>
      <c r="F31" s="63">
        <v>-0.5</v>
      </c>
      <c r="G31" s="63">
        <v>-0.2</v>
      </c>
      <c r="H31" s="63">
        <v>-19.2</v>
      </c>
      <c r="I31" s="64">
        <v>-8.6999999999999993</v>
      </c>
    </row>
    <row r="32" spans="1:9" x14ac:dyDescent="0.25">
      <c r="A32" s="68" t="s">
        <v>400</v>
      </c>
      <c r="B32" s="69" t="str">
        <f>VLOOKUP(A32,'t002-eng'!A:B,2,0)</f>
        <v>유틸리티업</v>
      </c>
      <c r="C32" s="62" t="s">
        <v>433</v>
      </c>
      <c r="D32" s="63" t="s">
        <v>433</v>
      </c>
      <c r="E32" s="63">
        <v>0.1</v>
      </c>
      <c r="F32" s="63" t="s">
        <v>433</v>
      </c>
      <c r="G32" s="63" t="s">
        <v>433</v>
      </c>
      <c r="H32" s="63" t="s">
        <v>433</v>
      </c>
      <c r="I32" s="64" t="s">
        <v>433</v>
      </c>
    </row>
    <row r="33" spans="1:9" x14ac:dyDescent="0.25">
      <c r="A33" s="68" t="s">
        <v>401</v>
      </c>
      <c r="B33" s="69" t="str">
        <f>VLOOKUP(A33,'t002-eng'!A:B,2,0)</f>
        <v>건설업</v>
      </c>
      <c r="C33" s="62">
        <v>9.6</v>
      </c>
      <c r="D33" s="63">
        <v>8.8000000000000007</v>
      </c>
      <c r="E33" s="63">
        <v>0.4</v>
      </c>
      <c r="F33" s="63">
        <v>-0.8</v>
      </c>
      <c r="G33" s="63">
        <v>-1.1000000000000001</v>
      </c>
      <c r="H33" s="63">
        <v>-8.3000000000000007</v>
      </c>
      <c r="I33" s="64">
        <v>-11.1</v>
      </c>
    </row>
    <row r="34" spans="1:9" x14ac:dyDescent="0.25">
      <c r="A34" s="68" t="s">
        <v>402</v>
      </c>
      <c r="B34" s="69" t="str">
        <f>VLOOKUP(A34,'t002-eng'!A:B,2,0)</f>
        <v>제조업</v>
      </c>
      <c r="C34" s="62">
        <v>8.4</v>
      </c>
      <c r="D34" s="63">
        <v>8</v>
      </c>
      <c r="E34" s="63">
        <v>0.3</v>
      </c>
      <c r="F34" s="63">
        <v>-0.4</v>
      </c>
      <c r="G34" s="63">
        <v>0.4</v>
      </c>
      <c r="H34" s="63">
        <v>-4.8</v>
      </c>
      <c r="I34" s="64">
        <v>5.3</v>
      </c>
    </row>
    <row r="35" spans="1:9" x14ac:dyDescent="0.25">
      <c r="A35" s="55" t="s">
        <v>280</v>
      </c>
      <c r="B35" s="56" t="str">
        <f>VLOOKUP(A35,'t002-eng'!A:B,2,0)</f>
        <v>서비스 생산 부문</v>
      </c>
      <c r="C35" s="62">
        <v>70</v>
      </c>
      <c r="D35" s="63">
        <v>70.5</v>
      </c>
      <c r="E35" s="63">
        <v>0.8</v>
      </c>
      <c r="F35" s="63">
        <v>0.5</v>
      </c>
      <c r="G35" s="63">
        <v>1.5</v>
      </c>
      <c r="H35" s="63">
        <v>0.7</v>
      </c>
      <c r="I35" s="64">
        <v>2.2000000000000002</v>
      </c>
    </row>
    <row r="36" spans="1:9" x14ac:dyDescent="0.25">
      <c r="A36" s="68" t="s">
        <v>403</v>
      </c>
      <c r="B36" s="69" t="str">
        <f>VLOOKUP(A36,'t002-eng'!A:B,2,0)</f>
        <v>도소매업</v>
      </c>
      <c r="C36" s="62">
        <v>10.9</v>
      </c>
      <c r="D36" s="63">
        <v>11.7</v>
      </c>
      <c r="E36" s="63">
        <v>0.4</v>
      </c>
      <c r="F36" s="63">
        <v>0.8</v>
      </c>
      <c r="G36" s="63">
        <v>0.7</v>
      </c>
      <c r="H36" s="63">
        <v>7.3</v>
      </c>
      <c r="I36" s="64">
        <v>6.4</v>
      </c>
    </row>
    <row r="37" spans="1:9" x14ac:dyDescent="0.25">
      <c r="A37" s="68" t="s">
        <v>404</v>
      </c>
      <c r="B37" s="69" t="str">
        <f>VLOOKUP(A37,'t002-eng'!A:B,2,0)</f>
        <v>운송 및 창고업</v>
      </c>
      <c r="C37" s="62">
        <v>2.6</v>
      </c>
      <c r="D37" s="63">
        <v>2.2000000000000002</v>
      </c>
      <c r="E37" s="63">
        <v>0.2</v>
      </c>
      <c r="F37" s="63">
        <v>-0.4</v>
      </c>
      <c r="G37" s="63">
        <v>-1.1000000000000001</v>
      </c>
      <c r="H37" s="63">
        <v>-15.4</v>
      </c>
      <c r="I37" s="64">
        <v>-33.299999999999997</v>
      </c>
    </row>
    <row r="38" spans="1:9" ht="28.5" x14ac:dyDescent="0.25">
      <c r="A38" s="68" t="s">
        <v>405</v>
      </c>
      <c r="B38" s="69" t="str">
        <f>VLOOKUP(A38,'t002-eng'!A:B,2,0)</f>
        <v>금융, 보험, 부동산, 임대 및 리스업</v>
      </c>
      <c r="C38" s="62">
        <v>3.8</v>
      </c>
      <c r="D38" s="63">
        <v>4.3</v>
      </c>
      <c r="E38" s="63">
        <v>0.3</v>
      </c>
      <c r="F38" s="63">
        <v>0.5</v>
      </c>
      <c r="G38" s="63">
        <v>0.3</v>
      </c>
      <c r="H38" s="63">
        <v>13.2</v>
      </c>
      <c r="I38" s="64">
        <v>7.5</v>
      </c>
    </row>
    <row r="39" spans="1:9" ht="28.5" x14ac:dyDescent="0.25">
      <c r="A39" s="68" t="s">
        <v>406</v>
      </c>
      <c r="B39" s="69" t="str">
        <f>VLOOKUP(A39,'t002-eng'!A:B,2,0)</f>
        <v>전문, 과학 및 기술 서비스업</v>
      </c>
      <c r="C39" s="62">
        <v>5.5</v>
      </c>
      <c r="D39" s="63">
        <v>5.4</v>
      </c>
      <c r="E39" s="63">
        <v>0.3</v>
      </c>
      <c r="F39" s="63">
        <v>-0.1</v>
      </c>
      <c r="G39" s="63">
        <v>0.6</v>
      </c>
      <c r="H39" s="63">
        <v>-1.8</v>
      </c>
      <c r="I39" s="64">
        <v>12.5</v>
      </c>
    </row>
    <row r="40" spans="1:9" ht="28.5" x14ac:dyDescent="0.25">
      <c r="A40" s="68" t="s">
        <v>407</v>
      </c>
      <c r="B40" s="69" t="str">
        <f>VLOOKUP(A40,'t002-eng'!A:B,2,0)</f>
        <v>사업, 건축 및 기타 지원 서비스업</v>
      </c>
      <c r="C40" s="62">
        <v>2.2999999999999998</v>
      </c>
      <c r="D40" s="63">
        <v>2.5</v>
      </c>
      <c r="E40" s="63">
        <v>0.2</v>
      </c>
      <c r="F40" s="63">
        <v>0.2</v>
      </c>
      <c r="G40" s="63">
        <v>0.2</v>
      </c>
      <c r="H40" s="63">
        <v>8.6999999999999993</v>
      </c>
      <c r="I40" s="64">
        <v>8.6999999999999993</v>
      </c>
    </row>
    <row r="41" spans="1:9" x14ac:dyDescent="0.25">
      <c r="A41" s="68" t="s">
        <v>408</v>
      </c>
      <c r="B41" s="69" t="str">
        <f>VLOOKUP(A41,'t002-eng'!A:B,2,0)</f>
        <v>교육 서비스업</v>
      </c>
      <c r="C41" s="62">
        <v>6.6</v>
      </c>
      <c r="D41" s="63">
        <v>6.2</v>
      </c>
      <c r="E41" s="63">
        <v>0.3</v>
      </c>
      <c r="F41" s="63">
        <v>-0.4</v>
      </c>
      <c r="G41" s="63">
        <v>-0.3</v>
      </c>
      <c r="H41" s="63">
        <v>-6.1</v>
      </c>
      <c r="I41" s="64">
        <v>-4.5999999999999996</v>
      </c>
    </row>
    <row r="42" spans="1:9" x14ac:dyDescent="0.25">
      <c r="A42" s="68" t="s">
        <v>409</v>
      </c>
      <c r="B42" s="69" t="str">
        <f>VLOOKUP(A42,'t002-eng'!A:B,2,0)</f>
        <v>보건 및 사회 복지 서비스업</v>
      </c>
      <c r="C42" s="62">
        <v>16.100000000000001</v>
      </c>
      <c r="D42" s="63">
        <v>16.100000000000001</v>
      </c>
      <c r="E42" s="63">
        <v>0.4</v>
      </c>
      <c r="F42" s="63">
        <v>0</v>
      </c>
      <c r="G42" s="63">
        <v>1.9</v>
      </c>
      <c r="H42" s="63">
        <v>0</v>
      </c>
      <c r="I42" s="64">
        <v>13.4</v>
      </c>
    </row>
    <row r="43" spans="1:9" ht="28.5" x14ac:dyDescent="0.25">
      <c r="A43" s="68" t="s">
        <v>410</v>
      </c>
      <c r="B43" s="69" t="str">
        <f>VLOOKUP(A43,'t002-eng'!A:B,2,0)</f>
        <v>정보, 문화 및 여가 서비스업</v>
      </c>
      <c r="C43" s="62">
        <v>2.5</v>
      </c>
      <c r="D43" s="63">
        <v>2.8</v>
      </c>
      <c r="E43" s="63">
        <v>0.3</v>
      </c>
      <c r="F43" s="63">
        <v>0.3</v>
      </c>
      <c r="G43" s="63">
        <v>0.3</v>
      </c>
      <c r="H43" s="63">
        <v>12</v>
      </c>
      <c r="I43" s="64">
        <v>12</v>
      </c>
    </row>
    <row r="44" spans="1:9" x14ac:dyDescent="0.25">
      <c r="A44" s="68" t="s">
        <v>411</v>
      </c>
      <c r="B44" s="69" t="str">
        <f>VLOOKUP(A44,'t002-eng'!A:B,2,0)</f>
        <v>음식점 및 숙박 서비스업</v>
      </c>
      <c r="C44" s="62">
        <v>6.1</v>
      </c>
      <c r="D44" s="63">
        <v>6.4</v>
      </c>
      <c r="E44" s="63">
        <v>0.5</v>
      </c>
      <c r="F44" s="63">
        <v>0.3</v>
      </c>
      <c r="G44" s="63">
        <v>0.6</v>
      </c>
      <c r="H44" s="63">
        <v>4.9000000000000004</v>
      </c>
      <c r="I44" s="64">
        <v>10.3</v>
      </c>
    </row>
    <row r="45" spans="1:9" ht="28.5" x14ac:dyDescent="0.25">
      <c r="A45" s="68" t="s">
        <v>14</v>
      </c>
      <c r="B45" s="69" t="str">
        <f>VLOOKUP(A45,'t002-eng'!A:B,2,0)</f>
        <v>기타 서비스업; 공공행정 제외</v>
      </c>
      <c r="C45" s="62">
        <v>2.9</v>
      </c>
      <c r="D45" s="63">
        <v>2.8</v>
      </c>
      <c r="E45" s="63">
        <v>0.3</v>
      </c>
      <c r="F45" s="63">
        <v>-0.1</v>
      </c>
      <c r="G45" s="63">
        <v>-1.3</v>
      </c>
      <c r="H45" s="63">
        <v>-3.4</v>
      </c>
      <c r="I45" s="64">
        <v>-31.7</v>
      </c>
    </row>
    <row r="46" spans="1:9" x14ac:dyDescent="0.25">
      <c r="A46" s="68" t="s">
        <v>412</v>
      </c>
      <c r="B46" s="69" t="str">
        <f>VLOOKUP(A46,'t002-eng'!A:B,2,0)</f>
        <v>공공행정</v>
      </c>
      <c r="C46" s="62">
        <v>10.6</v>
      </c>
      <c r="D46" s="63">
        <v>10.1</v>
      </c>
      <c r="E46" s="63">
        <v>0.3</v>
      </c>
      <c r="F46" s="63">
        <v>-0.5</v>
      </c>
      <c r="G46" s="63">
        <v>-0.4</v>
      </c>
      <c r="H46" s="63">
        <v>-4.7</v>
      </c>
      <c r="I46" s="64">
        <v>-3.8</v>
      </c>
    </row>
    <row r="47" spans="1:9" x14ac:dyDescent="0.25">
      <c r="A47" s="25" t="s">
        <v>94</v>
      </c>
      <c r="B47" s="28"/>
      <c r="C47" s="62"/>
      <c r="D47" s="63"/>
      <c r="E47" s="63"/>
      <c r="F47" s="63"/>
      <c r="G47" s="63"/>
      <c r="H47" s="63"/>
      <c r="I47" s="64"/>
    </row>
    <row r="48" spans="1:9" x14ac:dyDescent="0.25">
      <c r="A48" s="7" t="s">
        <v>396</v>
      </c>
      <c r="B48" s="13" t="str">
        <f>VLOOKUP(A48,'t002-eng'!A:B,2,0)</f>
        <v>전취업인구, 전산업</v>
      </c>
      <c r="C48" s="62">
        <v>524.1</v>
      </c>
      <c r="D48" s="63">
        <v>525.4</v>
      </c>
      <c r="E48" s="63">
        <v>3.2</v>
      </c>
      <c r="F48" s="63">
        <v>1.3</v>
      </c>
      <c r="G48" s="63">
        <v>3.8</v>
      </c>
      <c r="H48" s="63">
        <v>0.2</v>
      </c>
      <c r="I48" s="64">
        <v>0.7</v>
      </c>
    </row>
    <row r="49" spans="1:9" x14ac:dyDescent="0.25">
      <c r="A49" s="55" t="s">
        <v>397</v>
      </c>
      <c r="B49" s="56" t="str">
        <f>VLOOKUP(A49,'t002-eng'!A:B,2,0)</f>
        <v>상품 생산 부문</v>
      </c>
      <c r="C49" s="62">
        <v>99.8</v>
      </c>
      <c r="D49" s="63">
        <v>101.2</v>
      </c>
      <c r="E49" s="63">
        <v>1.9</v>
      </c>
      <c r="F49" s="63">
        <v>1.4</v>
      </c>
      <c r="G49" s="63">
        <v>4.0999999999999996</v>
      </c>
      <c r="H49" s="63">
        <v>1.4</v>
      </c>
      <c r="I49" s="64">
        <v>4.2</v>
      </c>
    </row>
    <row r="50" spans="1:9" x14ac:dyDescent="0.25">
      <c r="A50" s="68" t="s">
        <v>398</v>
      </c>
      <c r="B50" s="69" t="str">
        <f>VLOOKUP(A50,'t002-eng'!A:B,2,0)</f>
        <v>농업</v>
      </c>
      <c r="C50" s="62">
        <v>4.0999999999999996</v>
      </c>
      <c r="D50" s="63">
        <v>3.6</v>
      </c>
      <c r="E50" s="63">
        <v>0.4</v>
      </c>
      <c r="F50" s="63">
        <v>-0.5</v>
      </c>
      <c r="G50" s="63">
        <v>0.4</v>
      </c>
      <c r="H50" s="63">
        <v>-12.2</v>
      </c>
      <c r="I50" s="64">
        <v>12.5</v>
      </c>
    </row>
    <row r="51" spans="1:9" x14ac:dyDescent="0.25">
      <c r="A51" s="68" t="s">
        <v>399</v>
      </c>
      <c r="B51" s="69" t="str">
        <f>VLOOKUP(A51,'t002-eng'!A:B,2,0)</f>
        <v>천연자원업</v>
      </c>
      <c r="C51" s="62">
        <v>10.9</v>
      </c>
      <c r="D51" s="63">
        <v>11.4</v>
      </c>
      <c r="E51" s="63">
        <v>0.9</v>
      </c>
      <c r="F51" s="63">
        <v>0.5</v>
      </c>
      <c r="G51" s="63">
        <v>0.6</v>
      </c>
      <c r="H51" s="63">
        <v>4.5999999999999996</v>
      </c>
      <c r="I51" s="64">
        <v>5.6</v>
      </c>
    </row>
    <row r="52" spans="1:9" x14ac:dyDescent="0.25">
      <c r="A52" s="68" t="s">
        <v>400</v>
      </c>
      <c r="B52" s="69" t="str">
        <f>VLOOKUP(A52,'t002-eng'!A:B,2,0)</f>
        <v>유틸리티업</v>
      </c>
      <c r="C52" s="62">
        <v>4.5999999999999996</v>
      </c>
      <c r="D52" s="63">
        <v>4.5999999999999996</v>
      </c>
      <c r="E52" s="63">
        <v>0.3</v>
      </c>
      <c r="F52" s="63">
        <v>0</v>
      </c>
      <c r="G52" s="63">
        <v>-0.1</v>
      </c>
      <c r="H52" s="63">
        <v>0</v>
      </c>
      <c r="I52" s="64">
        <v>-2.1</v>
      </c>
    </row>
    <row r="53" spans="1:9" x14ac:dyDescent="0.25">
      <c r="A53" s="68" t="s">
        <v>401</v>
      </c>
      <c r="B53" s="69" t="str">
        <f>VLOOKUP(A53,'t002-eng'!A:B,2,0)</f>
        <v>건설업</v>
      </c>
      <c r="C53" s="62">
        <v>45.5</v>
      </c>
      <c r="D53" s="63">
        <v>45.1</v>
      </c>
      <c r="E53" s="63">
        <v>1.3</v>
      </c>
      <c r="F53" s="63">
        <v>-0.4</v>
      </c>
      <c r="G53" s="63">
        <v>1.9</v>
      </c>
      <c r="H53" s="63">
        <v>-0.9</v>
      </c>
      <c r="I53" s="64">
        <v>4.4000000000000004</v>
      </c>
    </row>
    <row r="54" spans="1:9" x14ac:dyDescent="0.25">
      <c r="A54" s="68" t="s">
        <v>402</v>
      </c>
      <c r="B54" s="69" t="str">
        <f>VLOOKUP(A54,'t002-eng'!A:B,2,0)</f>
        <v>제조업</v>
      </c>
      <c r="C54" s="62">
        <v>34.700000000000003</v>
      </c>
      <c r="D54" s="63">
        <v>36.5</v>
      </c>
      <c r="E54" s="63">
        <v>1</v>
      </c>
      <c r="F54" s="63">
        <v>1.8</v>
      </c>
      <c r="G54" s="63">
        <v>1.3</v>
      </c>
      <c r="H54" s="63">
        <v>5.2</v>
      </c>
      <c r="I54" s="64">
        <v>3.7</v>
      </c>
    </row>
    <row r="55" spans="1:9" x14ac:dyDescent="0.25">
      <c r="A55" s="55" t="s">
        <v>280</v>
      </c>
      <c r="B55" s="56" t="str">
        <f>VLOOKUP(A55,'t002-eng'!A:B,2,0)</f>
        <v>서비스 생산 부문</v>
      </c>
      <c r="C55" s="62">
        <v>424.3</v>
      </c>
      <c r="D55" s="63">
        <v>424.2</v>
      </c>
      <c r="E55" s="63">
        <v>3.1</v>
      </c>
      <c r="F55" s="63">
        <v>-0.1</v>
      </c>
      <c r="G55" s="63">
        <v>-0.3</v>
      </c>
      <c r="H55" s="63">
        <v>0</v>
      </c>
      <c r="I55" s="64">
        <v>-0.1</v>
      </c>
    </row>
    <row r="56" spans="1:9" x14ac:dyDescent="0.25">
      <c r="A56" s="68" t="s">
        <v>403</v>
      </c>
      <c r="B56" s="69" t="str">
        <f>VLOOKUP(A56,'t002-eng'!A:B,2,0)</f>
        <v>도소매업</v>
      </c>
      <c r="C56" s="62">
        <v>76.900000000000006</v>
      </c>
      <c r="D56" s="63">
        <v>77.400000000000006</v>
      </c>
      <c r="E56" s="63">
        <v>1.7</v>
      </c>
      <c r="F56" s="63">
        <v>0.5</v>
      </c>
      <c r="G56" s="63">
        <v>1.7</v>
      </c>
      <c r="H56" s="63">
        <v>0.7</v>
      </c>
      <c r="I56" s="64">
        <v>2.2000000000000002</v>
      </c>
    </row>
    <row r="57" spans="1:9" x14ac:dyDescent="0.25">
      <c r="A57" s="68" t="s">
        <v>404</v>
      </c>
      <c r="B57" s="69" t="str">
        <f>VLOOKUP(A57,'t002-eng'!A:B,2,0)</f>
        <v>운송 및 창고업</v>
      </c>
      <c r="C57" s="62">
        <v>24.4</v>
      </c>
      <c r="D57" s="63">
        <v>23.3</v>
      </c>
      <c r="E57" s="63">
        <v>1.1000000000000001</v>
      </c>
      <c r="F57" s="63">
        <v>-1.1000000000000001</v>
      </c>
      <c r="G57" s="63">
        <v>1.6</v>
      </c>
      <c r="H57" s="63">
        <v>-4.5</v>
      </c>
      <c r="I57" s="64">
        <v>7.4</v>
      </c>
    </row>
    <row r="58" spans="1:9" ht="28.5" x14ac:dyDescent="0.25">
      <c r="A58" s="68" t="s">
        <v>405</v>
      </c>
      <c r="B58" s="69" t="str">
        <f>VLOOKUP(A58,'t002-eng'!A:B,2,0)</f>
        <v>금융, 보험, 부동산, 임대 및 리스업</v>
      </c>
      <c r="C58" s="62">
        <v>31.2</v>
      </c>
      <c r="D58" s="63">
        <v>30.5</v>
      </c>
      <c r="E58" s="63">
        <v>0.9</v>
      </c>
      <c r="F58" s="63">
        <v>-0.7</v>
      </c>
      <c r="G58" s="63">
        <v>1.3</v>
      </c>
      <c r="H58" s="63">
        <v>-2.2000000000000002</v>
      </c>
      <c r="I58" s="64">
        <v>4.5</v>
      </c>
    </row>
    <row r="59" spans="1:9" ht="28.5" x14ac:dyDescent="0.25">
      <c r="A59" s="68" t="s">
        <v>406</v>
      </c>
      <c r="B59" s="69" t="str">
        <f>VLOOKUP(A59,'t002-eng'!A:B,2,0)</f>
        <v>전문, 과학 및 기술 서비스업</v>
      </c>
      <c r="C59" s="62">
        <v>37.200000000000003</v>
      </c>
      <c r="D59" s="63">
        <v>39</v>
      </c>
      <c r="E59" s="63">
        <v>1.3</v>
      </c>
      <c r="F59" s="63">
        <v>1.8</v>
      </c>
      <c r="G59" s="63">
        <v>5.7</v>
      </c>
      <c r="H59" s="63">
        <v>4.8</v>
      </c>
      <c r="I59" s="64">
        <v>17.100000000000001</v>
      </c>
    </row>
    <row r="60" spans="1:9" ht="28.5" x14ac:dyDescent="0.25">
      <c r="A60" s="68" t="s">
        <v>407</v>
      </c>
      <c r="B60" s="69" t="str">
        <f>VLOOKUP(A60,'t002-eng'!A:B,2,0)</f>
        <v>사업, 건축 및 기타 지원 서비스업</v>
      </c>
      <c r="C60" s="62">
        <v>19.2</v>
      </c>
      <c r="D60" s="63">
        <v>17.8</v>
      </c>
      <c r="E60" s="63">
        <v>1</v>
      </c>
      <c r="F60" s="63">
        <v>-1.4</v>
      </c>
      <c r="G60" s="63">
        <v>1.9</v>
      </c>
      <c r="H60" s="63">
        <v>-7.3</v>
      </c>
      <c r="I60" s="64">
        <v>11.9</v>
      </c>
    </row>
    <row r="61" spans="1:9" x14ac:dyDescent="0.25">
      <c r="A61" s="68" t="s">
        <v>408</v>
      </c>
      <c r="B61" s="69" t="str">
        <f>VLOOKUP(A61,'t002-eng'!A:B,2,0)</f>
        <v>교육 서비스업</v>
      </c>
      <c r="C61" s="62">
        <v>41.1</v>
      </c>
      <c r="D61" s="63">
        <v>39.6</v>
      </c>
      <c r="E61" s="63">
        <v>1.3</v>
      </c>
      <c r="F61" s="63">
        <v>-1.5</v>
      </c>
      <c r="G61" s="63">
        <v>-3.6</v>
      </c>
      <c r="H61" s="63">
        <v>-3.6</v>
      </c>
      <c r="I61" s="64">
        <v>-8.3000000000000007</v>
      </c>
    </row>
    <row r="62" spans="1:9" x14ac:dyDescent="0.25">
      <c r="A62" s="68" t="s">
        <v>409</v>
      </c>
      <c r="B62" s="69" t="str">
        <f>VLOOKUP(A62,'t002-eng'!A:B,2,0)</f>
        <v>보건 및 사회 복지 서비스업</v>
      </c>
      <c r="C62" s="62">
        <v>85.1</v>
      </c>
      <c r="D62" s="63">
        <v>85.9</v>
      </c>
      <c r="E62" s="63">
        <v>1.4</v>
      </c>
      <c r="F62" s="63">
        <v>0.8</v>
      </c>
      <c r="G62" s="63">
        <v>0.8</v>
      </c>
      <c r="H62" s="63">
        <v>0.9</v>
      </c>
      <c r="I62" s="64">
        <v>0.9</v>
      </c>
    </row>
    <row r="63" spans="1:9" ht="28.5" x14ac:dyDescent="0.25">
      <c r="A63" s="68" t="s">
        <v>410</v>
      </c>
      <c r="B63" s="69" t="str">
        <f>VLOOKUP(A63,'t002-eng'!A:B,2,0)</f>
        <v>정보, 문화 및 여가 서비스업</v>
      </c>
      <c r="C63" s="62">
        <v>20.7</v>
      </c>
      <c r="D63" s="63">
        <v>19.600000000000001</v>
      </c>
      <c r="E63" s="63">
        <v>1.1000000000000001</v>
      </c>
      <c r="F63" s="63">
        <v>-1.1000000000000001</v>
      </c>
      <c r="G63" s="63">
        <v>-1</v>
      </c>
      <c r="H63" s="63">
        <v>-5.3</v>
      </c>
      <c r="I63" s="64">
        <v>-4.9000000000000004</v>
      </c>
    </row>
    <row r="64" spans="1:9" x14ac:dyDescent="0.25">
      <c r="A64" s="68" t="s">
        <v>411</v>
      </c>
      <c r="B64" s="69" t="str">
        <f>VLOOKUP(A64,'t002-eng'!A:B,2,0)</f>
        <v>음식점 및 숙박 서비스업</v>
      </c>
      <c r="C64" s="62">
        <v>29.7</v>
      </c>
      <c r="D64" s="63">
        <v>31.5</v>
      </c>
      <c r="E64" s="63">
        <v>1.3</v>
      </c>
      <c r="F64" s="63">
        <v>1.8</v>
      </c>
      <c r="G64" s="63">
        <v>-5.5</v>
      </c>
      <c r="H64" s="63">
        <v>6.1</v>
      </c>
      <c r="I64" s="64">
        <v>-14.9</v>
      </c>
    </row>
    <row r="65" spans="1:9" ht="28.5" x14ac:dyDescent="0.25">
      <c r="A65" s="68" t="s">
        <v>14</v>
      </c>
      <c r="B65" s="69" t="str">
        <f>VLOOKUP(A65,'t002-eng'!A:B,2,0)</f>
        <v>기타 서비스업; 공공행정 제외</v>
      </c>
      <c r="C65" s="62">
        <v>20.100000000000001</v>
      </c>
      <c r="D65" s="63">
        <v>20.9</v>
      </c>
      <c r="E65" s="63">
        <v>1</v>
      </c>
      <c r="F65" s="63">
        <v>0.8</v>
      </c>
      <c r="G65" s="63">
        <v>-1.5</v>
      </c>
      <c r="H65" s="63">
        <v>4</v>
      </c>
      <c r="I65" s="64">
        <v>-6.7</v>
      </c>
    </row>
    <row r="66" spans="1:9" x14ac:dyDescent="0.25">
      <c r="A66" s="68" t="s">
        <v>412</v>
      </c>
      <c r="B66" s="69" t="str">
        <f>VLOOKUP(A66,'t002-eng'!A:B,2,0)</f>
        <v>공공행정</v>
      </c>
      <c r="C66" s="62">
        <v>38.700000000000003</v>
      </c>
      <c r="D66" s="63">
        <v>38.700000000000003</v>
      </c>
      <c r="E66" s="63">
        <v>1</v>
      </c>
      <c r="F66" s="63">
        <v>0</v>
      </c>
      <c r="G66" s="63">
        <v>-1.7</v>
      </c>
      <c r="H66" s="63">
        <v>0</v>
      </c>
      <c r="I66" s="64">
        <v>-4.2</v>
      </c>
    </row>
    <row r="67" spans="1:9" x14ac:dyDescent="0.25">
      <c r="A67" s="25" t="s">
        <v>90</v>
      </c>
      <c r="B67" s="28"/>
      <c r="C67" s="62"/>
      <c r="D67" s="63"/>
      <c r="E67" s="63"/>
      <c r="F67" s="63"/>
      <c r="G67" s="63"/>
      <c r="H67" s="63"/>
      <c r="I67" s="64"/>
    </row>
    <row r="68" spans="1:9" x14ac:dyDescent="0.25">
      <c r="A68" s="7" t="s">
        <v>396</v>
      </c>
      <c r="B68" s="13" t="str">
        <f>VLOOKUP(A68,'t002-eng'!A:B,2,0)</f>
        <v>전취업인구, 전산업</v>
      </c>
      <c r="C68" s="62">
        <v>401.2</v>
      </c>
      <c r="D68" s="63">
        <v>405.9</v>
      </c>
      <c r="E68" s="63">
        <v>2.4</v>
      </c>
      <c r="F68" s="63">
        <v>4.7</v>
      </c>
      <c r="G68" s="63">
        <v>5.6</v>
      </c>
      <c r="H68" s="63">
        <v>1.2</v>
      </c>
      <c r="I68" s="64">
        <v>1.4</v>
      </c>
    </row>
    <row r="69" spans="1:9" x14ac:dyDescent="0.25">
      <c r="A69" s="55" t="s">
        <v>397</v>
      </c>
      <c r="B69" s="56" t="str">
        <f>VLOOKUP(A69,'t002-eng'!A:B,2,0)</f>
        <v>상품 생산 부문</v>
      </c>
      <c r="C69" s="62">
        <v>81.8</v>
      </c>
      <c r="D69" s="63">
        <v>83.2</v>
      </c>
      <c r="E69" s="63">
        <v>1.6</v>
      </c>
      <c r="F69" s="63">
        <v>1.4</v>
      </c>
      <c r="G69" s="63">
        <v>2.6</v>
      </c>
      <c r="H69" s="63">
        <v>1.7</v>
      </c>
      <c r="I69" s="64">
        <v>3.2</v>
      </c>
    </row>
    <row r="70" spans="1:9" x14ac:dyDescent="0.25">
      <c r="A70" s="68" t="s">
        <v>398</v>
      </c>
      <c r="B70" s="69" t="str">
        <f>VLOOKUP(A70,'t002-eng'!A:B,2,0)</f>
        <v>농업</v>
      </c>
      <c r="C70" s="62">
        <v>5.9</v>
      </c>
      <c r="D70" s="63">
        <v>6</v>
      </c>
      <c r="E70" s="63">
        <v>0.5</v>
      </c>
      <c r="F70" s="63">
        <v>0.1</v>
      </c>
      <c r="G70" s="63">
        <v>-0.3</v>
      </c>
      <c r="H70" s="63">
        <v>1.7</v>
      </c>
      <c r="I70" s="64">
        <v>-4.8</v>
      </c>
    </row>
    <row r="71" spans="1:9" x14ac:dyDescent="0.25">
      <c r="A71" s="68" t="s">
        <v>399</v>
      </c>
      <c r="B71" s="69" t="str">
        <f>VLOOKUP(A71,'t002-eng'!A:B,2,0)</f>
        <v>천연자원업</v>
      </c>
      <c r="C71" s="62">
        <v>7.6</v>
      </c>
      <c r="D71" s="63">
        <v>8</v>
      </c>
      <c r="E71" s="63">
        <v>0.6</v>
      </c>
      <c r="F71" s="63">
        <v>0.4</v>
      </c>
      <c r="G71" s="63">
        <v>0.5</v>
      </c>
      <c r="H71" s="63">
        <v>5.3</v>
      </c>
      <c r="I71" s="64">
        <v>6.7</v>
      </c>
    </row>
    <row r="72" spans="1:9" x14ac:dyDescent="0.25">
      <c r="A72" s="68" t="s">
        <v>400</v>
      </c>
      <c r="B72" s="69" t="str">
        <f>VLOOKUP(A72,'t002-eng'!A:B,2,0)</f>
        <v>유틸리티업</v>
      </c>
      <c r="C72" s="62">
        <v>4.4000000000000004</v>
      </c>
      <c r="D72" s="63">
        <v>4.4000000000000004</v>
      </c>
      <c r="E72" s="63">
        <v>0.3</v>
      </c>
      <c r="F72" s="63">
        <v>0</v>
      </c>
      <c r="G72" s="63">
        <v>-1</v>
      </c>
      <c r="H72" s="63">
        <v>0</v>
      </c>
      <c r="I72" s="64">
        <v>-18.5</v>
      </c>
    </row>
    <row r="73" spans="1:9" x14ac:dyDescent="0.25">
      <c r="A73" s="68" t="s">
        <v>401</v>
      </c>
      <c r="B73" s="69" t="str">
        <f>VLOOKUP(A73,'t002-eng'!A:B,2,0)</f>
        <v>건설업</v>
      </c>
      <c r="C73" s="62">
        <v>32.4</v>
      </c>
      <c r="D73" s="63">
        <v>31.8</v>
      </c>
      <c r="E73" s="63">
        <v>1.1000000000000001</v>
      </c>
      <c r="F73" s="63">
        <v>-0.6</v>
      </c>
      <c r="G73" s="63">
        <v>-1.7</v>
      </c>
      <c r="H73" s="63">
        <v>-1.9</v>
      </c>
      <c r="I73" s="64">
        <v>-5.0999999999999996</v>
      </c>
    </row>
    <row r="74" spans="1:9" x14ac:dyDescent="0.25">
      <c r="A74" s="68" t="s">
        <v>402</v>
      </c>
      <c r="B74" s="69" t="str">
        <f>VLOOKUP(A74,'t002-eng'!A:B,2,0)</f>
        <v>제조업</v>
      </c>
      <c r="C74" s="62">
        <v>31.5</v>
      </c>
      <c r="D74" s="63">
        <v>32.9</v>
      </c>
      <c r="E74" s="63">
        <v>0.9</v>
      </c>
      <c r="F74" s="63">
        <v>1.4</v>
      </c>
      <c r="G74" s="63">
        <v>4.9000000000000004</v>
      </c>
      <c r="H74" s="63">
        <v>4.4000000000000004</v>
      </c>
      <c r="I74" s="64">
        <v>17.5</v>
      </c>
    </row>
    <row r="75" spans="1:9" x14ac:dyDescent="0.25">
      <c r="A75" s="55" t="s">
        <v>280</v>
      </c>
      <c r="B75" s="56" t="str">
        <f>VLOOKUP(A75,'t002-eng'!A:B,2,0)</f>
        <v>서비스 생산 부문</v>
      </c>
      <c r="C75" s="62">
        <v>319.5</v>
      </c>
      <c r="D75" s="63">
        <v>322.8</v>
      </c>
      <c r="E75" s="63">
        <v>2.2000000000000002</v>
      </c>
      <c r="F75" s="63">
        <v>3.3</v>
      </c>
      <c r="G75" s="63">
        <v>3.2</v>
      </c>
      <c r="H75" s="63">
        <v>1</v>
      </c>
      <c r="I75" s="64">
        <v>1</v>
      </c>
    </row>
    <row r="76" spans="1:9" x14ac:dyDescent="0.25">
      <c r="A76" s="68" t="s">
        <v>403</v>
      </c>
      <c r="B76" s="69" t="str">
        <f>VLOOKUP(A76,'t002-eng'!A:B,2,0)</f>
        <v>도소매업</v>
      </c>
      <c r="C76" s="62">
        <v>56.3</v>
      </c>
      <c r="D76" s="63">
        <v>58.9</v>
      </c>
      <c r="E76" s="63">
        <v>1.2</v>
      </c>
      <c r="F76" s="63">
        <v>2.6</v>
      </c>
      <c r="G76" s="63">
        <v>-1.1000000000000001</v>
      </c>
      <c r="H76" s="63">
        <v>4.5999999999999996</v>
      </c>
      <c r="I76" s="64">
        <v>-1.8</v>
      </c>
    </row>
    <row r="77" spans="1:9" x14ac:dyDescent="0.25">
      <c r="A77" s="68" t="s">
        <v>404</v>
      </c>
      <c r="B77" s="69" t="str">
        <f>VLOOKUP(A77,'t002-eng'!A:B,2,0)</f>
        <v>운송 및 창고업</v>
      </c>
      <c r="C77" s="62">
        <v>19.3</v>
      </c>
      <c r="D77" s="63">
        <v>18.100000000000001</v>
      </c>
      <c r="E77" s="63">
        <v>0.7</v>
      </c>
      <c r="F77" s="63">
        <v>-1.2</v>
      </c>
      <c r="G77" s="63">
        <v>-3.9</v>
      </c>
      <c r="H77" s="63">
        <v>-6.2</v>
      </c>
      <c r="I77" s="64">
        <v>-17.7</v>
      </c>
    </row>
    <row r="78" spans="1:9" ht="28.5" x14ac:dyDescent="0.25">
      <c r="A78" s="68" t="s">
        <v>405</v>
      </c>
      <c r="B78" s="69" t="str">
        <f>VLOOKUP(A78,'t002-eng'!A:B,2,0)</f>
        <v>금융, 보험, 부동산, 임대 및 리스업</v>
      </c>
      <c r="C78" s="62">
        <v>19.399999999999999</v>
      </c>
      <c r="D78" s="63">
        <v>20.3</v>
      </c>
      <c r="E78" s="63">
        <v>0.6</v>
      </c>
      <c r="F78" s="63">
        <v>0.9</v>
      </c>
      <c r="G78" s="63">
        <v>0.8</v>
      </c>
      <c r="H78" s="63">
        <v>4.5999999999999996</v>
      </c>
      <c r="I78" s="64">
        <v>4.0999999999999996</v>
      </c>
    </row>
    <row r="79" spans="1:9" ht="28.5" x14ac:dyDescent="0.25">
      <c r="A79" s="68" t="s">
        <v>406</v>
      </c>
      <c r="B79" s="69" t="str">
        <f>VLOOKUP(A79,'t002-eng'!A:B,2,0)</f>
        <v>전문, 과학 및 기술 서비스업</v>
      </c>
      <c r="C79" s="62">
        <v>23.4</v>
      </c>
      <c r="D79" s="63">
        <v>21.9</v>
      </c>
      <c r="E79" s="63">
        <v>0.8</v>
      </c>
      <c r="F79" s="63">
        <v>-1.5</v>
      </c>
      <c r="G79" s="63">
        <v>-3.1</v>
      </c>
      <c r="H79" s="63">
        <v>-6.4</v>
      </c>
      <c r="I79" s="64">
        <v>-12.4</v>
      </c>
    </row>
    <row r="80" spans="1:9" ht="28.5" x14ac:dyDescent="0.25">
      <c r="A80" s="68" t="s">
        <v>407</v>
      </c>
      <c r="B80" s="69" t="str">
        <f>VLOOKUP(A80,'t002-eng'!A:B,2,0)</f>
        <v>사업, 건축 및 기타 지원 서비스업</v>
      </c>
      <c r="C80" s="62">
        <v>13.7</v>
      </c>
      <c r="D80" s="63">
        <v>13.1</v>
      </c>
      <c r="E80" s="63">
        <v>0.6</v>
      </c>
      <c r="F80" s="63">
        <v>-0.6</v>
      </c>
      <c r="G80" s="63">
        <v>1.4</v>
      </c>
      <c r="H80" s="63">
        <v>-4.4000000000000004</v>
      </c>
      <c r="I80" s="64">
        <v>12</v>
      </c>
    </row>
    <row r="81" spans="1:9" x14ac:dyDescent="0.25">
      <c r="A81" s="68" t="s">
        <v>408</v>
      </c>
      <c r="B81" s="69" t="str">
        <f>VLOOKUP(A81,'t002-eng'!A:B,2,0)</f>
        <v>교육 서비스업</v>
      </c>
      <c r="C81" s="62">
        <v>33.5</v>
      </c>
      <c r="D81" s="63">
        <v>34.700000000000003</v>
      </c>
      <c r="E81" s="63">
        <v>1</v>
      </c>
      <c r="F81" s="63">
        <v>1.2</v>
      </c>
      <c r="G81" s="63">
        <v>5.0999999999999996</v>
      </c>
      <c r="H81" s="63">
        <v>3.6</v>
      </c>
      <c r="I81" s="64">
        <v>17.2</v>
      </c>
    </row>
    <row r="82" spans="1:9" x14ac:dyDescent="0.25">
      <c r="A82" s="68" t="s">
        <v>409</v>
      </c>
      <c r="B82" s="69" t="str">
        <f>VLOOKUP(A82,'t002-eng'!A:B,2,0)</f>
        <v>보건 및 사회 복지 서비스업</v>
      </c>
      <c r="C82" s="62">
        <v>67.900000000000006</v>
      </c>
      <c r="D82" s="63">
        <v>68.8</v>
      </c>
      <c r="E82" s="63">
        <v>1.1000000000000001</v>
      </c>
      <c r="F82" s="63">
        <v>0.9</v>
      </c>
      <c r="G82" s="63">
        <v>4.7</v>
      </c>
      <c r="H82" s="63">
        <v>1.3</v>
      </c>
      <c r="I82" s="64">
        <v>7.3</v>
      </c>
    </row>
    <row r="83" spans="1:9" ht="28.5" x14ac:dyDescent="0.25">
      <c r="A83" s="68" t="s">
        <v>410</v>
      </c>
      <c r="B83" s="69" t="str">
        <f>VLOOKUP(A83,'t002-eng'!A:B,2,0)</f>
        <v>정보, 문화 및 여가 서비스업</v>
      </c>
      <c r="C83" s="62">
        <v>10.7</v>
      </c>
      <c r="D83" s="63">
        <v>11.7</v>
      </c>
      <c r="E83" s="63">
        <v>0.6</v>
      </c>
      <c r="F83" s="63">
        <v>1</v>
      </c>
      <c r="G83" s="63">
        <v>-0.5</v>
      </c>
      <c r="H83" s="63">
        <v>9.3000000000000007</v>
      </c>
      <c r="I83" s="64">
        <v>-4.0999999999999996</v>
      </c>
    </row>
    <row r="84" spans="1:9" x14ac:dyDescent="0.25">
      <c r="A84" s="68" t="s">
        <v>411</v>
      </c>
      <c r="B84" s="69" t="str">
        <f>VLOOKUP(A84,'t002-eng'!A:B,2,0)</f>
        <v>음식점 및 숙박 서비스업</v>
      </c>
      <c r="C84" s="62">
        <v>20.9</v>
      </c>
      <c r="D84" s="63">
        <v>21.8</v>
      </c>
      <c r="E84" s="63">
        <v>0.9</v>
      </c>
      <c r="F84" s="63">
        <v>0.9</v>
      </c>
      <c r="G84" s="63">
        <v>0</v>
      </c>
      <c r="H84" s="63">
        <v>4.3</v>
      </c>
      <c r="I84" s="64">
        <v>0</v>
      </c>
    </row>
    <row r="85" spans="1:9" ht="28.5" x14ac:dyDescent="0.25">
      <c r="A85" s="68" t="s">
        <v>14</v>
      </c>
      <c r="B85" s="69" t="str">
        <f>VLOOKUP(A85,'t002-eng'!A:B,2,0)</f>
        <v>기타 서비스업; 공공행정 제외</v>
      </c>
      <c r="C85" s="62">
        <v>16.2</v>
      </c>
      <c r="D85" s="63">
        <v>15.7</v>
      </c>
      <c r="E85" s="63">
        <v>0.7</v>
      </c>
      <c r="F85" s="63">
        <v>-0.5</v>
      </c>
      <c r="G85" s="63">
        <v>-0.8</v>
      </c>
      <c r="H85" s="63">
        <v>-3.1</v>
      </c>
      <c r="I85" s="64">
        <v>-4.8</v>
      </c>
    </row>
    <row r="86" spans="1:9" x14ac:dyDescent="0.25">
      <c r="A86" s="68" t="s">
        <v>412</v>
      </c>
      <c r="B86" s="69" t="str">
        <f>VLOOKUP(A86,'t002-eng'!A:B,2,0)</f>
        <v>공공행정</v>
      </c>
      <c r="C86" s="62">
        <v>38.200000000000003</v>
      </c>
      <c r="D86" s="63">
        <v>37.9</v>
      </c>
      <c r="E86" s="63">
        <v>0.8</v>
      </c>
      <c r="F86" s="63">
        <v>-0.3</v>
      </c>
      <c r="G86" s="63">
        <v>0.6</v>
      </c>
      <c r="H86" s="63">
        <v>-0.8</v>
      </c>
      <c r="I86" s="64">
        <v>1.6</v>
      </c>
    </row>
    <row r="87" spans="1:9" x14ac:dyDescent="0.25">
      <c r="A87" s="25" t="s">
        <v>86</v>
      </c>
      <c r="B87" s="28"/>
      <c r="C87" s="62"/>
      <c r="D87" s="63"/>
      <c r="E87" s="63"/>
      <c r="F87" s="63"/>
      <c r="G87" s="63"/>
      <c r="H87" s="63"/>
      <c r="I87" s="64"/>
    </row>
    <row r="88" spans="1:9" x14ac:dyDescent="0.25">
      <c r="A88" s="7" t="s">
        <v>396</v>
      </c>
      <c r="B88" s="13" t="str">
        <f>VLOOKUP(A88,'t002-eng'!A:B,2,0)</f>
        <v>전취업인구, 전산업</v>
      </c>
      <c r="C88" s="62">
        <v>4644.5</v>
      </c>
      <c r="D88" s="63">
        <v>4639.8</v>
      </c>
      <c r="E88" s="63">
        <v>15.3</v>
      </c>
      <c r="F88" s="63">
        <v>-4.7</v>
      </c>
      <c r="G88" s="63">
        <v>59.8</v>
      </c>
      <c r="H88" s="63">
        <v>-0.1</v>
      </c>
      <c r="I88" s="64">
        <v>1.3</v>
      </c>
    </row>
    <row r="89" spans="1:9" x14ac:dyDescent="0.25">
      <c r="A89" s="55" t="s">
        <v>397</v>
      </c>
      <c r="B89" s="56" t="str">
        <f>VLOOKUP(A89,'t002-eng'!A:B,2,0)</f>
        <v>상품 생산 부문</v>
      </c>
      <c r="C89" s="62">
        <v>951.4</v>
      </c>
      <c r="D89" s="63">
        <v>949.9</v>
      </c>
      <c r="E89" s="63">
        <v>9.8000000000000007</v>
      </c>
      <c r="F89" s="63">
        <v>-1.5</v>
      </c>
      <c r="G89" s="63">
        <v>-10.4</v>
      </c>
      <c r="H89" s="63">
        <v>-0.2</v>
      </c>
      <c r="I89" s="64">
        <v>-1.1000000000000001</v>
      </c>
    </row>
    <row r="90" spans="1:9" x14ac:dyDescent="0.25">
      <c r="A90" s="68" t="s">
        <v>398</v>
      </c>
      <c r="B90" s="69" t="str">
        <f>VLOOKUP(A90,'t002-eng'!A:B,2,0)</f>
        <v>농업</v>
      </c>
      <c r="C90" s="62">
        <v>49.4</v>
      </c>
      <c r="D90" s="63">
        <v>50.8</v>
      </c>
      <c r="E90" s="63">
        <v>2.7</v>
      </c>
      <c r="F90" s="63">
        <v>1.4</v>
      </c>
      <c r="G90" s="63">
        <v>-4.2</v>
      </c>
      <c r="H90" s="63">
        <v>2.8</v>
      </c>
      <c r="I90" s="64">
        <v>-7.6</v>
      </c>
    </row>
    <row r="91" spans="1:9" x14ac:dyDescent="0.25">
      <c r="A91" s="68" t="s">
        <v>399</v>
      </c>
      <c r="B91" s="69" t="str">
        <f>VLOOKUP(A91,'t002-eng'!A:B,2,0)</f>
        <v>천연자원업</v>
      </c>
      <c r="C91" s="62">
        <v>39.700000000000003</v>
      </c>
      <c r="D91" s="63">
        <v>41.5</v>
      </c>
      <c r="E91" s="63">
        <v>2</v>
      </c>
      <c r="F91" s="63">
        <v>1.8</v>
      </c>
      <c r="G91" s="63">
        <v>6.5</v>
      </c>
      <c r="H91" s="63">
        <v>4.5</v>
      </c>
      <c r="I91" s="64">
        <v>18.600000000000001</v>
      </c>
    </row>
    <row r="92" spans="1:9" x14ac:dyDescent="0.25">
      <c r="A92" s="68" t="s">
        <v>400</v>
      </c>
      <c r="B92" s="69" t="str">
        <f>VLOOKUP(A92,'t002-eng'!A:B,2,0)</f>
        <v>유틸리티업</v>
      </c>
      <c r="C92" s="62">
        <v>34.5</v>
      </c>
      <c r="D92" s="63">
        <v>36.9</v>
      </c>
      <c r="E92" s="63">
        <v>1.4</v>
      </c>
      <c r="F92" s="63">
        <v>2.4</v>
      </c>
      <c r="G92" s="63">
        <v>8.9</v>
      </c>
      <c r="H92" s="63">
        <v>7</v>
      </c>
      <c r="I92" s="64">
        <v>31.8</v>
      </c>
    </row>
    <row r="93" spans="1:9" x14ac:dyDescent="0.25">
      <c r="A93" s="68" t="s">
        <v>401</v>
      </c>
      <c r="B93" s="69" t="str">
        <f>VLOOKUP(A93,'t002-eng'!A:B,2,0)</f>
        <v>건설업</v>
      </c>
      <c r="C93" s="62">
        <v>327.2</v>
      </c>
      <c r="D93" s="63">
        <v>318.2</v>
      </c>
      <c r="E93" s="63">
        <v>6.2</v>
      </c>
      <c r="F93" s="63">
        <v>-9</v>
      </c>
      <c r="G93" s="63">
        <v>-17.600000000000001</v>
      </c>
      <c r="H93" s="63">
        <v>-2.8</v>
      </c>
      <c r="I93" s="64">
        <v>-5.2</v>
      </c>
    </row>
    <row r="94" spans="1:9" x14ac:dyDescent="0.25">
      <c r="A94" s="68" t="s">
        <v>402</v>
      </c>
      <c r="B94" s="69" t="str">
        <f>VLOOKUP(A94,'t002-eng'!A:B,2,0)</f>
        <v>제조업</v>
      </c>
      <c r="C94" s="62">
        <v>500.6</v>
      </c>
      <c r="D94" s="63">
        <v>502.6</v>
      </c>
      <c r="E94" s="63">
        <v>6.9</v>
      </c>
      <c r="F94" s="63">
        <v>2</v>
      </c>
      <c r="G94" s="63">
        <v>-3.8</v>
      </c>
      <c r="H94" s="63">
        <v>0.4</v>
      </c>
      <c r="I94" s="64">
        <v>-0.8</v>
      </c>
    </row>
    <row r="95" spans="1:9" x14ac:dyDescent="0.25">
      <c r="A95" s="55" t="s">
        <v>280</v>
      </c>
      <c r="B95" s="56" t="str">
        <f>VLOOKUP(A95,'t002-eng'!A:B,2,0)</f>
        <v>서비스 생산 부문</v>
      </c>
      <c r="C95" s="62">
        <v>3693.2</v>
      </c>
      <c r="D95" s="63">
        <v>3689.9</v>
      </c>
      <c r="E95" s="63">
        <v>15</v>
      </c>
      <c r="F95" s="63">
        <v>-3.3</v>
      </c>
      <c r="G95" s="63">
        <v>70.2</v>
      </c>
      <c r="H95" s="63">
        <v>-0.1</v>
      </c>
      <c r="I95" s="64">
        <v>1.9</v>
      </c>
    </row>
    <row r="96" spans="1:9" x14ac:dyDescent="0.25">
      <c r="A96" s="68" t="s">
        <v>403</v>
      </c>
      <c r="B96" s="69" t="str">
        <f>VLOOKUP(A96,'t002-eng'!A:B,2,0)</f>
        <v>도소매업</v>
      </c>
      <c r="C96" s="62">
        <v>671.3</v>
      </c>
      <c r="D96" s="63">
        <v>670.9</v>
      </c>
      <c r="E96" s="63">
        <v>8</v>
      </c>
      <c r="F96" s="63">
        <v>-0.4</v>
      </c>
      <c r="G96" s="63">
        <v>40.200000000000003</v>
      </c>
      <c r="H96" s="63">
        <v>-0.1</v>
      </c>
      <c r="I96" s="64">
        <v>6.4</v>
      </c>
    </row>
    <row r="97" spans="1:9" x14ac:dyDescent="0.25">
      <c r="A97" s="68" t="s">
        <v>404</v>
      </c>
      <c r="B97" s="69" t="str">
        <f>VLOOKUP(A97,'t002-eng'!A:B,2,0)</f>
        <v>운송 및 창고업</v>
      </c>
      <c r="C97" s="62">
        <v>219.5</v>
      </c>
      <c r="D97" s="63">
        <v>224.6</v>
      </c>
      <c r="E97" s="63">
        <v>5</v>
      </c>
      <c r="F97" s="63">
        <v>5.0999999999999996</v>
      </c>
      <c r="G97" s="63">
        <v>-4.0999999999999996</v>
      </c>
      <c r="H97" s="63">
        <v>2.2999999999999998</v>
      </c>
      <c r="I97" s="64">
        <v>-1.8</v>
      </c>
    </row>
    <row r="98" spans="1:9" ht="28.5" x14ac:dyDescent="0.25">
      <c r="A98" s="68" t="s">
        <v>405</v>
      </c>
      <c r="B98" s="69" t="str">
        <f>VLOOKUP(A98,'t002-eng'!A:B,2,0)</f>
        <v>금융, 보험, 부동산, 임대 및 리스업</v>
      </c>
      <c r="C98" s="62">
        <v>298.39999999999998</v>
      </c>
      <c r="D98" s="63">
        <v>298.39999999999998</v>
      </c>
      <c r="E98" s="63">
        <v>4.5</v>
      </c>
      <c r="F98" s="63">
        <v>0</v>
      </c>
      <c r="G98" s="63">
        <v>35.700000000000003</v>
      </c>
      <c r="H98" s="63">
        <v>0</v>
      </c>
      <c r="I98" s="64">
        <v>13.6</v>
      </c>
    </row>
    <row r="99" spans="1:9" ht="28.5" x14ac:dyDescent="0.25">
      <c r="A99" s="68" t="s">
        <v>406</v>
      </c>
      <c r="B99" s="69" t="str">
        <f>VLOOKUP(A99,'t002-eng'!A:B,2,0)</f>
        <v>전문, 과학 및 기술 서비스업</v>
      </c>
      <c r="C99" s="62">
        <v>382.8</v>
      </c>
      <c r="D99" s="63">
        <v>387.9</v>
      </c>
      <c r="E99" s="63">
        <v>6.2</v>
      </c>
      <c r="F99" s="63">
        <v>5.0999999999999996</v>
      </c>
      <c r="G99" s="63">
        <v>3.2</v>
      </c>
      <c r="H99" s="63">
        <v>1.3</v>
      </c>
      <c r="I99" s="64">
        <v>0.8</v>
      </c>
    </row>
    <row r="100" spans="1:9" ht="28.5" x14ac:dyDescent="0.25">
      <c r="A100" s="68" t="s">
        <v>407</v>
      </c>
      <c r="B100" s="69" t="str">
        <f>VLOOKUP(A100,'t002-eng'!A:B,2,0)</f>
        <v>사업, 건축 및 기타 지원 서비스업</v>
      </c>
      <c r="C100" s="62">
        <v>155.80000000000001</v>
      </c>
      <c r="D100" s="63">
        <v>146.5</v>
      </c>
      <c r="E100" s="63">
        <v>5.0999999999999996</v>
      </c>
      <c r="F100" s="63">
        <v>-9.3000000000000007</v>
      </c>
      <c r="G100" s="63">
        <v>-27.7</v>
      </c>
      <c r="H100" s="63">
        <v>-6</v>
      </c>
      <c r="I100" s="64">
        <v>-15.9</v>
      </c>
    </row>
    <row r="101" spans="1:9" x14ac:dyDescent="0.25">
      <c r="A101" s="68" t="s">
        <v>408</v>
      </c>
      <c r="B101" s="69" t="str">
        <f>VLOOKUP(A101,'t002-eng'!A:B,2,0)</f>
        <v>교육 서비스업</v>
      </c>
      <c r="C101" s="62">
        <v>396</v>
      </c>
      <c r="D101" s="63">
        <v>385.5</v>
      </c>
      <c r="E101" s="63">
        <v>6.1</v>
      </c>
      <c r="F101" s="63">
        <v>-10.5</v>
      </c>
      <c r="G101" s="63">
        <v>29.1</v>
      </c>
      <c r="H101" s="63">
        <v>-2.7</v>
      </c>
      <c r="I101" s="64">
        <v>8.1999999999999993</v>
      </c>
    </row>
    <row r="102" spans="1:9" x14ac:dyDescent="0.25">
      <c r="A102" s="68" t="s">
        <v>409</v>
      </c>
      <c r="B102" s="69" t="str">
        <f>VLOOKUP(A102,'t002-eng'!A:B,2,0)</f>
        <v>보건 및 사회 복지 서비스업</v>
      </c>
      <c r="C102" s="62">
        <v>666.6</v>
      </c>
      <c r="D102" s="63">
        <v>676.2</v>
      </c>
      <c r="E102" s="63">
        <v>7</v>
      </c>
      <c r="F102" s="63">
        <v>9.6</v>
      </c>
      <c r="G102" s="63">
        <v>11</v>
      </c>
      <c r="H102" s="63">
        <v>1.4</v>
      </c>
      <c r="I102" s="64">
        <v>1.7</v>
      </c>
    </row>
    <row r="103" spans="1:9" ht="28.5" x14ac:dyDescent="0.25">
      <c r="A103" s="68" t="s">
        <v>410</v>
      </c>
      <c r="B103" s="69" t="str">
        <f>VLOOKUP(A103,'t002-eng'!A:B,2,0)</f>
        <v>정보, 문화 및 여가 서비스업</v>
      </c>
      <c r="C103" s="62">
        <v>188.7</v>
      </c>
      <c r="D103" s="63">
        <v>186.3</v>
      </c>
      <c r="E103" s="63">
        <v>6</v>
      </c>
      <c r="F103" s="63">
        <v>-2.4</v>
      </c>
      <c r="G103" s="63">
        <v>-30.2</v>
      </c>
      <c r="H103" s="63">
        <v>-1.3</v>
      </c>
      <c r="I103" s="64">
        <v>-13.9</v>
      </c>
    </row>
    <row r="104" spans="1:9" x14ac:dyDescent="0.25">
      <c r="A104" s="68" t="s">
        <v>411</v>
      </c>
      <c r="B104" s="69" t="str">
        <f>VLOOKUP(A104,'t002-eng'!A:B,2,0)</f>
        <v>음식점 및 숙박 서비스업</v>
      </c>
      <c r="C104" s="62">
        <v>251.3</v>
      </c>
      <c r="D104" s="63">
        <v>243</v>
      </c>
      <c r="E104" s="63">
        <v>5.9</v>
      </c>
      <c r="F104" s="63">
        <v>-8.3000000000000007</v>
      </c>
      <c r="G104" s="63">
        <v>5</v>
      </c>
      <c r="H104" s="63">
        <v>-3.3</v>
      </c>
      <c r="I104" s="64">
        <v>2.1</v>
      </c>
    </row>
    <row r="105" spans="1:9" ht="28.5" x14ac:dyDescent="0.25">
      <c r="A105" s="68" t="s">
        <v>14</v>
      </c>
      <c r="B105" s="69" t="str">
        <f>VLOOKUP(A105,'t002-eng'!A:B,2,0)</f>
        <v>기타 서비스업; 공공행정 제외</v>
      </c>
      <c r="C105" s="62">
        <v>165.8</v>
      </c>
      <c r="D105" s="63">
        <v>169.6</v>
      </c>
      <c r="E105" s="63">
        <v>4.5999999999999996</v>
      </c>
      <c r="F105" s="63">
        <v>3.8</v>
      </c>
      <c r="G105" s="63">
        <v>-9.1999999999999993</v>
      </c>
      <c r="H105" s="63">
        <v>2.2999999999999998</v>
      </c>
      <c r="I105" s="64">
        <v>-5.0999999999999996</v>
      </c>
    </row>
    <row r="106" spans="1:9" x14ac:dyDescent="0.25">
      <c r="A106" s="68" t="s">
        <v>412</v>
      </c>
      <c r="B106" s="69" t="str">
        <f>VLOOKUP(A106,'t002-eng'!A:B,2,0)</f>
        <v>공공행정</v>
      </c>
      <c r="C106" s="62">
        <v>297.10000000000002</v>
      </c>
      <c r="D106" s="63">
        <v>301</v>
      </c>
      <c r="E106" s="63">
        <v>4.4000000000000004</v>
      </c>
      <c r="F106" s="63">
        <v>3.9</v>
      </c>
      <c r="G106" s="63">
        <v>17.2</v>
      </c>
      <c r="H106" s="63">
        <v>1.3</v>
      </c>
      <c r="I106" s="64">
        <v>6.1</v>
      </c>
    </row>
    <row r="107" spans="1:9" x14ac:dyDescent="0.25">
      <c r="A107" s="25" t="s">
        <v>73</v>
      </c>
      <c r="B107" s="28"/>
      <c r="C107" s="62"/>
      <c r="D107" s="63"/>
      <c r="E107" s="63"/>
      <c r="F107" s="63"/>
      <c r="G107" s="63"/>
      <c r="H107" s="63"/>
      <c r="I107" s="64"/>
    </row>
    <row r="108" spans="1:9" x14ac:dyDescent="0.25">
      <c r="A108" s="7" t="s">
        <v>396</v>
      </c>
      <c r="B108" s="13" t="str">
        <f>VLOOKUP(A108,'t002-eng'!A:B,2,0)</f>
        <v>전취업인구, 전산업</v>
      </c>
      <c r="C108" s="62">
        <v>8191</v>
      </c>
      <c r="D108" s="63">
        <v>8199.7999999999993</v>
      </c>
      <c r="E108" s="63">
        <v>21.4</v>
      </c>
      <c r="F108" s="63">
        <v>8.8000000000000007</v>
      </c>
      <c r="G108" s="63">
        <v>2.2000000000000002</v>
      </c>
      <c r="H108" s="63">
        <v>0.1</v>
      </c>
      <c r="I108" s="64">
        <v>0</v>
      </c>
    </row>
    <row r="109" spans="1:9" x14ac:dyDescent="0.25">
      <c r="A109" s="55" t="s">
        <v>397</v>
      </c>
      <c r="B109" s="56" t="str">
        <f>VLOOKUP(A109,'t002-eng'!A:B,2,0)</f>
        <v>상품 생산 부문</v>
      </c>
      <c r="C109" s="62">
        <v>1561.4</v>
      </c>
      <c r="D109" s="63">
        <v>1572.2</v>
      </c>
      <c r="E109" s="63">
        <v>12.6</v>
      </c>
      <c r="F109" s="63">
        <v>10.8</v>
      </c>
      <c r="G109" s="63">
        <v>-2.1</v>
      </c>
      <c r="H109" s="63">
        <v>0.7</v>
      </c>
      <c r="I109" s="64">
        <v>-0.1</v>
      </c>
    </row>
    <row r="110" spans="1:9" x14ac:dyDescent="0.25">
      <c r="A110" s="68" t="s">
        <v>398</v>
      </c>
      <c r="B110" s="69" t="str">
        <f>VLOOKUP(A110,'t002-eng'!A:B,2,0)</f>
        <v>농업</v>
      </c>
      <c r="C110" s="62">
        <v>58.3</v>
      </c>
      <c r="D110" s="63">
        <v>63.5</v>
      </c>
      <c r="E110" s="63">
        <v>2.9</v>
      </c>
      <c r="F110" s="63">
        <v>5.2</v>
      </c>
      <c r="G110" s="63">
        <v>-8.5</v>
      </c>
      <c r="H110" s="63">
        <v>8.9</v>
      </c>
      <c r="I110" s="64">
        <v>-11.8</v>
      </c>
    </row>
    <row r="111" spans="1:9" x14ac:dyDescent="0.25">
      <c r="A111" s="68" t="s">
        <v>399</v>
      </c>
      <c r="B111" s="69" t="str">
        <f>VLOOKUP(A111,'t002-eng'!A:B,2,0)</f>
        <v>천연자원업</v>
      </c>
      <c r="C111" s="62">
        <v>43</v>
      </c>
      <c r="D111" s="63">
        <v>44.9</v>
      </c>
      <c r="E111" s="63">
        <v>2.2999999999999998</v>
      </c>
      <c r="F111" s="63">
        <v>1.9</v>
      </c>
      <c r="G111" s="63">
        <v>2.2999999999999998</v>
      </c>
      <c r="H111" s="63">
        <v>4.4000000000000004</v>
      </c>
      <c r="I111" s="64">
        <v>5.4</v>
      </c>
    </row>
    <row r="112" spans="1:9" x14ac:dyDescent="0.25">
      <c r="A112" s="68" t="s">
        <v>400</v>
      </c>
      <c r="B112" s="69" t="str">
        <f>VLOOKUP(A112,'t002-eng'!A:B,2,0)</f>
        <v>유틸리티업</v>
      </c>
      <c r="C112" s="62">
        <v>64.8</v>
      </c>
      <c r="D112" s="63">
        <v>63.9</v>
      </c>
      <c r="E112" s="63">
        <v>2.2000000000000002</v>
      </c>
      <c r="F112" s="63">
        <v>-0.9</v>
      </c>
      <c r="G112" s="63">
        <v>2.7</v>
      </c>
      <c r="H112" s="63">
        <v>-1.4</v>
      </c>
      <c r="I112" s="64">
        <v>4.4000000000000004</v>
      </c>
    </row>
    <row r="113" spans="1:9" x14ac:dyDescent="0.25">
      <c r="A113" s="68" t="s">
        <v>401</v>
      </c>
      <c r="B113" s="69" t="str">
        <f>VLOOKUP(A113,'t002-eng'!A:B,2,0)</f>
        <v>건설업</v>
      </c>
      <c r="C113" s="62">
        <v>582.1</v>
      </c>
      <c r="D113" s="63">
        <v>574.79999999999995</v>
      </c>
      <c r="E113" s="63">
        <v>8.6</v>
      </c>
      <c r="F113" s="63">
        <v>-7.3</v>
      </c>
      <c r="G113" s="63">
        <v>1.1000000000000001</v>
      </c>
      <c r="H113" s="63">
        <v>-1.3</v>
      </c>
      <c r="I113" s="64">
        <v>0.2</v>
      </c>
    </row>
    <row r="114" spans="1:9" x14ac:dyDescent="0.25">
      <c r="A114" s="68" t="s">
        <v>402</v>
      </c>
      <c r="B114" s="69" t="str">
        <f>VLOOKUP(A114,'t002-eng'!A:B,2,0)</f>
        <v>제조업</v>
      </c>
      <c r="C114" s="62">
        <v>813.3</v>
      </c>
      <c r="D114" s="63">
        <v>825.1</v>
      </c>
      <c r="E114" s="63">
        <v>8.8000000000000007</v>
      </c>
      <c r="F114" s="63">
        <v>11.8</v>
      </c>
      <c r="G114" s="63">
        <v>0.3</v>
      </c>
      <c r="H114" s="63">
        <v>1.5</v>
      </c>
      <c r="I114" s="64">
        <v>0</v>
      </c>
    </row>
    <row r="115" spans="1:9" x14ac:dyDescent="0.25">
      <c r="A115" s="55" t="s">
        <v>280</v>
      </c>
      <c r="B115" s="56" t="str">
        <f>VLOOKUP(A115,'t002-eng'!A:B,2,0)</f>
        <v>서비스 생산 부문</v>
      </c>
      <c r="C115" s="62">
        <v>6629.6</v>
      </c>
      <c r="D115" s="63">
        <v>6627.6</v>
      </c>
      <c r="E115" s="63">
        <v>21.3</v>
      </c>
      <c r="F115" s="63">
        <v>-2</v>
      </c>
      <c r="G115" s="63">
        <v>4.3</v>
      </c>
      <c r="H115" s="63">
        <v>0</v>
      </c>
      <c r="I115" s="64">
        <v>0.1</v>
      </c>
    </row>
    <row r="116" spans="1:9" x14ac:dyDescent="0.25">
      <c r="A116" s="68" t="s">
        <v>403</v>
      </c>
      <c r="B116" s="69" t="str">
        <f>VLOOKUP(A116,'t002-eng'!A:B,2,0)</f>
        <v>도소매업</v>
      </c>
      <c r="C116" s="62">
        <v>1166.0999999999999</v>
      </c>
      <c r="D116" s="63">
        <v>1153.5999999999999</v>
      </c>
      <c r="E116" s="63">
        <v>11.3</v>
      </c>
      <c r="F116" s="63">
        <v>-12.5</v>
      </c>
      <c r="G116" s="63">
        <v>29</v>
      </c>
      <c r="H116" s="63">
        <v>-1.1000000000000001</v>
      </c>
      <c r="I116" s="64">
        <v>2.6</v>
      </c>
    </row>
    <row r="117" spans="1:9" x14ac:dyDescent="0.25">
      <c r="A117" s="68" t="s">
        <v>404</v>
      </c>
      <c r="B117" s="69" t="str">
        <f>VLOOKUP(A117,'t002-eng'!A:B,2,0)</f>
        <v>운송 및 창고업</v>
      </c>
      <c r="C117" s="62">
        <v>416.1</v>
      </c>
      <c r="D117" s="63">
        <v>415.8</v>
      </c>
      <c r="E117" s="63">
        <v>7</v>
      </c>
      <c r="F117" s="63">
        <v>-0.3</v>
      </c>
      <c r="G117" s="63">
        <v>-8</v>
      </c>
      <c r="H117" s="63">
        <v>-0.1</v>
      </c>
      <c r="I117" s="64">
        <v>-1.9</v>
      </c>
    </row>
    <row r="118" spans="1:9" ht="28.5" x14ac:dyDescent="0.25">
      <c r="A118" s="68" t="s">
        <v>405</v>
      </c>
      <c r="B118" s="69" t="str">
        <f>VLOOKUP(A118,'t002-eng'!A:B,2,0)</f>
        <v>금융, 보험, 부동산, 임대 및 리스업</v>
      </c>
      <c r="C118" s="62">
        <v>718.9</v>
      </c>
      <c r="D118" s="63">
        <v>724.8</v>
      </c>
      <c r="E118" s="63">
        <v>8.1999999999999993</v>
      </c>
      <c r="F118" s="63">
        <v>5.9</v>
      </c>
      <c r="G118" s="63">
        <v>2</v>
      </c>
      <c r="H118" s="63">
        <v>0.8</v>
      </c>
      <c r="I118" s="64">
        <v>0.3</v>
      </c>
    </row>
    <row r="119" spans="1:9" ht="28.5" x14ac:dyDescent="0.25">
      <c r="A119" s="68" t="s">
        <v>406</v>
      </c>
      <c r="B119" s="69" t="str">
        <f>VLOOKUP(A119,'t002-eng'!A:B,2,0)</f>
        <v>전문, 과학 및 기술 서비스업</v>
      </c>
      <c r="C119" s="62">
        <v>904.3</v>
      </c>
      <c r="D119" s="63">
        <v>910.4</v>
      </c>
      <c r="E119" s="63">
        <v>10.1</v>
      </c>
      <c r="F119" s="63">
        <v>6.1</v>
      </c>
      <c r="G119" s="63">
        <v>-1.6</v>
      </c>
      <c r="H119" s="63">
        <v>0.7</v>
      </c>
      <c r="I119" s="64">
        <v>-0.2</v>
      </c>
    </row>
    <row r="120" spans="1:9" ht="28.5" x14ac:dyDescent="0.25">
      <c r="A120" s="68" t="s">
        <v>407</v>
      </c>
      <c r="B120" s="69" t="str">
        <f>VLOOKUP(A120,'t002-eng'!A:B,2,0)</f>
        <v>사업, 건축 및 기타 지원 서비스업</v>
      </c>
      <c r="C120" s="62">
        <v>265.10000000000002</v>
      </c>
      <c r="D120" s="63">
        <v>274.89999999999998</v>
      </c>
      <c r="E120" s="63">
        <v>6.9</v>
      </c>
      <c r="F120" s="63">
        <v>9.8000000000000007</v>
      </c>
      <c r="G120" s="63">
        <v>-13.6</v>
      </c>
      <c r="H120" s="63">
        <v>3.7</v>
      </c>
      <c r="I120" s="64">
        <v>-4.7</v>
      </c>
    </row>
    <row r="121" spans="1:9" x14ac:dyDescent="0.25">
      <c r="A121" s="68" t="s">
        <v>408</v>
      </c>
      <c r="B121" s="69" t="str">
        <f>VLOOKUP(A121,'t002-eng'!A:B,2,0)</f>
        <v>교육 서비스업</v>
      </c>
      <c r="C121" s="62">
        <v>598.4</v>
      </c>
      <c r="D121" s="63">
        <v>594.6</v>
      </c>
      <c r="E121" s="63">
        <v>8.4</v>
      </c>
      <c r="F121" s="63">
        <v>-3.8</v>
      </c>
      <c r="G121" s="63">
        <v>-13.4</v>
      </c>
      <c r="H121" s="63">
        <v>-0.6</v>
      </c>
      <c r="I121" s="64">
        <v>-2.2000000000000002</v>
      </c>
    </row>
    <row r="122" spans="1:9" x14ac:dyDescent="0.25">
      <c r="A122" s="68" t="s">
        <v>409</v>
      </c>
      <c r="B122" s="69" t="str">
        <f>VLOOKUP(A122,'t002-eng'!A:B,2,0)</f>
        <v>보건 및 사회 복지 서비스업</v>
      </c>
      <c r="C122" s="62">
        <v>1021.6</v>
      </c>
      <c r="D122" s="63">
        <v>1020.8</v>
      </c>
      <c r="E122" s="63">
        <v>9</v>
      </c>
      <c r="F122" s="63">
        <v>-0.8</v>
      </c>
      <c r="G122" s="63">
        <v>1.1000000000000001</v>
      </c>
      <c r="H122" s="63">
        <v>-0.1</v>
      </c>
      <c r="I122" s="64">
        <v>0.1</v>
      </c>
    </row>
    <row r="123" spans="1:9" ht="28.5" x14ac:dyDescent="0.25">
      <c r="A123" s="68" t="s">
        <v>410</v>
      </c>
      <c r="B123" s="69" t="str">
        <f>VLOOKUP(A123,'t002-eng'!A:B,2,0)</f>
        <v>정보, 문화 및 여가 서비스업</v>
      </c>
      <c r="C123" s="62">
        <v>342.3</v>
      </c>
      <c r="D123" s="63">
        <v>339.1</v>
      </c>
      <c r="E123" s="63">
        <v>8</v>
      </c>
      <c r="F123" s="63">
        <v>-3.2</v>
      </c>
      <c r="G123" s="63">
        <v>9.1999999999999993</v>
      </c>
      <c r="H123" s="63">
        <v>-0.9</v>
      </c>
      <c r="I123" s="64">
        <v>2.8</v>
      </c>
    </row>
    <row r="124" spans="1:9" x14ac:dyDescent="0.25">
      <c r="A124" s="68" t="s">
        <v>411</v>
      </c>
      <c r="B124" s="69" t="str">
        <f>VLOOKUP(A124,'t002-eng'!A:B,2,0)</f>
        <v>음식점 및 숙박 서비스업</v>
      </c>
      <c r="C124" s="62">
        <v>438.4</v>
      </c>
      <c r="D124" s="63">
        <v>441.3</v>
      </c>
      <c r="E124" s="63">
        <v>8.1999999999999993</v>
      </c>
      <c r="F124" s="63">
        <v>2.9</v>
      </c>
      <c r="G124" s="63">
        <v>16</v>
      </c>
      <c r="H124" s="63">
        <v>0.7</v>
      </c>
      <c r="I124" s="64">
        <v>3.8</v>
      </c>
    </row>
    <row r="125" spans="1:9" ht="28.5" x14ac:dyDescent="0.25">
      <c r="A125" s="68" t="s">
        <v>14</v>
      </c>
      <c r="B125" s="69" t="str">
        <f>VLOOKUP(A125,'t002-eng'!A:B,2,0)</f>
        <v>기타 서비스업; 공공행정 제외</v>
      </c>
      <c r="C125" s="62">
        <v>290.8</v>
      </c>
      <c r="D125" s="63">
        <v>291.5</v>
      </c>
      <c r="E125" s="63">
        <v>6</v>
      </c>
      <c r="F125" s="63">
        <v>0.7</v>
      </c>
      <c r="G125" s="63">
        <v>1.6</v>
      </c>
      <c r="H125" s="63">
        <v>0.2</v>
      </c>
      <c r="I125" s="64">
        <v>0.6</v>
      </c>
    </row>
    <row r="126" spans="1:9" x14ac:dyDescent="0.25">
      <c r="A126" s="68" t="s">
        <v>412</v>
      </c>
      <c r="B126" s="69" t="str">
        <f>VLOOKUP(A126,'t002-eng'!A:B,2,0)</f>
        <v>공공행정</v>
      </c>
      <c r="C126" s="62">
        <v>467.8</v>
      </c>
      <c r="D126" s="63">
        <v>460.7</v>
      </c>
      <c r="E126" s="63">
        <v>6.2</v>
      </c>
      <c r="F126" s="63">
        <v>-7.1</v>
      </c>
      <c r="G126" s="63">
        <v>-18</v>
      </c>
      <c r="H126" s="63">
        <v>-1.5</v>
      </c>
      <c r="I126" s="64">
        <v>-3.8</v>
      </c>
    </row>
    <row r="127" spans="1:9" x14ac:dyDescent="0.25">
      <c r="A127" s="25" t="s">
        <v>55</v>
      </c>
      <c r="B127" s="28"/>
      <c r="C127" s="62"/>
      <c r="D127" s="63"/>
      <c r="E127" s="63"/>
      <c r="F127" s="63"/>
      <c r="G127" s="63"/>
      <c r="H127" s="63"/>
      <c r="I127" s="64"/>
    </row>
    <row r="128" spans="1:9" x14ac:dyDescent="0.25">
      <c r="A128" s="7" t="s">
        <v>396</v>
      </c>
      <c r="B128" s="13" t="str">
        <f>VLOOKUP(A128,'t002-eng'!A:B,2,0)</f>
        <v>전취업인구, 전산업</v>
      </c>
      <c r="C128" s="62">
        <v>736.2</v>
      </c>
      <c r="D128" s="63">
        <v>740.1</v>
      </c>
      <c r="E128" s="63">
        <v>3.5</v>
      </c>
      <c r="F128" s="63">
        <v>3.9</v>
      </c>
      <c r="G128" s="63">
        <v>9.1999999999999993</v>
      </c>
      <c r="H128" s="63">
        <v>0.5</v>
      </c>
      <c r="I128" s="64">
        <v>1.3</v>
      </c>
    </row>
    <row r="129" spans="1:9" x14ac:dyDescent="0.25">
      <c r="A129" s="55" t="s">
        <v>397</v>
      </c>
      <c r="B129" s="56" t="str">
        <f>VLOOKUP(A129,'t002-eng'!A:B,2,0)</f>
        <v>상품 생산 부문</v>
      </c>
      <c r="C129" s="62">
        <v>156</v>
      </c>
      <c r="D129" s="63">
        <v>161</v>
      </c>
      <c r="E129" s="63">
        <v>2</v>
      </c>
      <c r="F129" s="63">
        <v>5</v>
      </c>
      <c r="G129" s="63">
        <v>8.6999999999999993</v>
      </c>
      <c r="H129" s="63">
        <v>3.2</v>
      </c>
      <c r="I129" s="64">
        <v>5.7</v>
      </c>
    </row>
    <row r="130" spans="1:9" x14ac:dyDescent="0.25">
      <c r="A130" s="68" t="s">
        <v>398</v>
      </c>
      <c r="B130" s="69" t="str">
        <f>VLOOKUP(A130,'t002-eng'!A:B,2,0)</f>
        <v>농업</v>
      </c>
      <c r="C130" s="62">
        <v>15.2</v>
      </c>
      <c r="D130" s="63">
        <v>15</v>
      </c>
      <c r="E130" s="63">
        <v>0.8</v>
      </c>
      <c r="F130" s="63">
        <v>-0.2</v>
      </c>
      <c r="G130" s="63">
        <v>2.5</v>
      </c>
      <c r="H130" s="63">
        <v>-1.3</v>
      </c>
      <c r="I130" s="64">
        <v>20</v>
      </c>
    </row>
    <row r="131" spans="1:9" x14ac:dyDescent="0.25">
      <c r="A131" s="68" t="s">
        <v>399</v>
      </c>
      <c r="B131" s="69" t="str">
        <f>VLOOKUP(A131,'t002-eng'!A:B,2,0)</f>
        <v>천연자원업</v>
      </c>
      <c r="C131" s="62">
        <v>5.8</v>
      </c>
      <c r="D131" s="63">
        <v>6.5</v>
      </c>
      <c r="E131" s="63">
        <v>0.5</v>
      </c>
      <c r="F131" s="63">
        <v>0.7</v>
      </c>
      <c r="G131" s="63">
        <v>0.1</v>
      </c>
      <c r="H131" s="63">
        <v>12.1</v>
      </c>
      <c r="I131" s="64">
        <v>1.6</v>
      </c>
    </row>
    <row r="132" spans="1:9" x14ac:dyDescent="0.25">
      <c r="A132" s="68" t="s">
        <v>400</v>
      </c>
      <c r="B132" s="69" t="str">
        <f>VLOOKUP(A132,'t002-eng'!A:B,2,0)</f>
        <v>유틸리티업</v>
      </c>
      <c r="C132" s="62">
        <v>7</v>
      </c>
      <c r="D132" s="63">
        <v>7.9</v>
      </c>
      <c r="E132" s="63">
        <v>0.3</v>
      </c>
      <c r="F132" s="63">
        <v>0.9</v>
      </c>
      <c r="G132" s="63">
        <v>2.5</v>
      </c>
      <c r="H132" s="63">
        <v>12.9</v>
      </c>
      <c r="I132" s="64">
        <v>46.3</v>
      </c>
    </row>
    <row r="133" spans="1:9" x14ac:dyDescent="0.25">
      <c r="A133" s="68" t="s">
        <v>401</v>
      </c>
      <c r="B133" s="69" t="str">
        <f>VLOOKUP(A133,'t002-eng'!A:B,2,0)</f>
        <v>건설업</v>
      </c>
      <c r="C133" s="62">
        <v>58.1</v>
      </c>
      <c r="D133" s="63">
        <v>61.5</v>
      </c>
      <c r="E133" s="63">
        <v>1.4</v>
      </c>
      <c r="F133" s="63">
        <v>3.4</v>
      </c>
      <c r="G133" s="63">
        <v>3.8</v>
      </c>
      <c r="H133" s="63">
        <v>5.9</v>
      </c>
      <c r="I133" s="64">
        <v>6.6</v>
      </c>
    </row>
    <row r="134" spans="1:9" x14ac:dyDescent="0.25">
      <c r="A134" s="68" t="s">
        <v>402</v>
      </c>
      <c r="B134" s="69" t="str">
        <f>VLOOKUP(A134,'t002-eng'!A:B,2,0)</f>
        <v>제조업</v>
      </c>
      <c r="C134" s="62">
        <v>70</v>
      </c>
      <c r="D134" s="63">
        <v>70.099999999999994</v>
      </c>
      <c r="E134" s="63">
        <v>1.4</v>
      </c>
      <c r="F134" s="63">
        <v>0.1</v>
      </c>
      <c r="G134" s="63">
        <v>-0.2</v>
      </c>
      <c r="H134" s="63">
        <v>0.1</v>
      </c>
      <c r="I134" s="64">
        <v>-0.3</v>
      </c>
    </row>
    <row r="135" spans="1:9" x14ac:dyDescent="0.25">
      <c r="A135" s="55" t="s">
        <v>280</v>
      </c>
      <c r="B135" s="56" t="str">
        <f>VLOOKUP(A135,'t002-eng'!A:B,2,0)</f>
        <v>서비스 생산 부문</v>
      </c>
      <c r="C135" s="62">
        <v>580.20000000000005</v>
      </c>
      <c r="D135" s="63">
        <v>579.1</v>
      </c>
      <c r="E135" s="63">
        <v>3.4</v>
      </c>
      <c r="F135" s="63">
        <v>-1.1000000000000001</v>
      </c>
      <c r="G135" s="63">
        <v>0.5</v>
      </c>
      <c r="H135" s="63">
        <v>-0.2</v>
      </c>
      <c r="I135" s="64">
        <v>0.1</v>
      </c>
    </row>
    <row r="136" spans="1:9" x14ac:dyDescent="0.25">
      <c r="A136" s="68" t="s">
        <v>403</v>
      </c>
      <c r="B136" s="69" t="str">
        <f>VLOOKUP(A136,'t002-eng'!A:B,2,0)</f>
        <v>도소매업</v>
      </c>
      <c r="C136" s="62">
        <v>103</v>
      </c>
      <c r="D136" s="63">
        <v>98.2</v>
      </c>
      <c r="E136" s="63">
        <v>1.7</v>
      </c>
      <c r="F136" s="63">
        <v>-4.8</v>
      </c>
      <c r="G136" s="63">
        <v>-6.4</v>
      </c>
      <c r="H136" s="63">
        <v>-4.7</v>
      </c>
      <c r="I136" s="64">
        <v>-6.1</v>
      </c>
    </row>
    <row r="137" spans="1:9" x14ac:dyDescent="0.25">
      <c r="A137" s="68" t="s">
        <v>404</v>
      </c>
      <c r="B137" s="69" t="str">
        <f>VLOOKUP(A137,'t002-eng'!A:B,2,0)</f>
        <v>운송 및 창고업</v>
      </c>
      <c r="C137" s="62">
        <v>47.2</v>
      </c>
      <c r="D137" s="63">
        <v>43.3</v>
      </c>
      <c r="E137" s="63">
        <v>1.2</v>
      </c>
      <c r="F137" s="63">
        <v>-3.9</v>
      </c>
      <c r="G137" s="63">
        <v>-5</v>
      </c>
      <c r="H137" s="63">
        <v>-8.3000000000000007</v>
      </c>
      <c r="I137" s="64">
        <v>-10.4</v>
      </c>
    </row>
    <row r="138" spans="1:9" ht="28.5" x14ac:dyDescent="0.25">
      <c r="A138" s="68" t="s">
        <v>405</v>
      </c>
      <c r="B138" s="69" t="str">
        <f>VLOOKUP(A138,'t002-eng'!A:B,2,0)</f>
        <v>금융, 보험, 부동산, 임대 및 리스업</v>
      </c>
      <c r="C138" s="62">
        <v>45.9</v>
      </c>
      <c r="D138" s="63">
        <v>48.7</v>
      </c>
      <c r="E138" s="63">
        <v>1</v>
      </c>
      <c r="F138" s="63">
        <v>2.8</v>
      </c>
      <c r="G138" s="63">
        <v>0.9</v>
      </c>
      <c r="H138" s="63">
        <v>6.1</v>
      </c>
      <c r="I138" s="64">
        <v>1.9</v>
      </c>
    </row>
    <row r="139" spans="1:9" ht="28.5" x14ac:dyDescent="0.25">
      <c r="A139" s="68" t="s">
        <v>406</v>
      </c>
      <c r="B139" s="69" t="str">
        <f>VLOOKUP(A139,'t002-eng'!A:B,2,0)</f>
        <v>전문, 과학 및 기술 서비스업</v>
      </c>
      <c r="C139" s="62">
        <v>40</v>
      </c>
      <c r="D139" s="63">
        <v>40.200000000000003</v>
      </c>
      <c r="E139" s="63">
        <v>1.1000000000000001</v>
      </c>
      <c r="F139" s="63">
        <v>0.2</v>
      </c>
      <c r="G139" s="63">
        <v>2.1</v>
      </c>
      <c r="H139" s="63">
        <v>0.5</v>
      </c>
      <c r="I139" s="64">
        <v>5.5</v>
      </c>
    </row>
    <row r="140" spans="1:9" ht="28.5" x14ac:dyDescent="0.25">
      <c r="A140" s="68" t="s">
        <v>407</v>
      </c>
      <c r="B140" s="69" t="str">
        <f>VLOOKUP(A140,'t002-eng'!A:B,2,0)</f>
        <v>사업, 건축 및 기타 지원 서비스업</v>
      </c>
      <c r="C140" s="62">
        <v>18.8</v>
      </c>
      <c r="D140" s="63">
        <v>21.1</v>
      </c>
      <c r="E140" s="63">
        <v>1</v>
      </c>
      <c r="F140" s="63">
        <v>2.2999999999999998</v>
      </c>
      <c r="G140" s="63">
        <v>1.5</v>
      </c>
      <c r="H140" s="63">
        <v>12.2</v>
      </c>
      <c r="I140" s="64">
        <v>7.7</v>
      </c>
    </row>
    <row r="141" spans="1:9" x14ac:dyDescent="0.25">
      <c r="A141" s="68" t="s">
        <v>408</v>
      </c>
      <c r="B141" s="69" t="str">
        <f>VLOOKUP(A141,'t002-eng'!A:B,2,0)</f>
        <v>교육 서비스업</v>
      </c>
      <c r="C141" s="62">
        <v>66.2</v>
      </c>
      <c r="D141" s="63">
        <v>63.8</v>
      </c>
      <c r="E141" s="63">
        <v>1.5</v>
      </c>
      <c r="F141" s="63">
        <v>-2.4</v>
      </c>
      <c r="G141" s="63">
        <v>-2.1</v>
      </c>
      <c r="H141" s="63">
        <v>-3.6</v>
      </c>
      <c r="I141" s="64">
        <v>-3.2</v>
      </c>
    </row>
    <row r="142" spans="1:9" x14ac:dyDescent="0.25">
      <c r="A142" s="68" t="s">
        <v>409</v>
      </c>
      <c r="B142" s="69" t="str">
        <f>VLOOKUP(A142,'t002-eng'!A:B,2,0)</f>
        <v>보건 및 사회 복지 서비스업</v>
      </c>
      <c r="C142" s="62">
        <v>123</v>
      </c>
      <c r="D142" s="63">
        <v>125.7</v>
      </c>
      <c r="E142" s="63">
        <v>1.7</v>
      </c>
      <c r="F142" s="63">
        <v>2.7</v>
      </c>
      <c r="G142" s="63">
        <v>9.1999999999999993</v>
      </c>
      <c r="H142" s="63">
        <v>2.2000000000000002</v>
      </c>
      <c r="I142" s="64">
        <v>7.9</v>
      </c>
    </row>
    <row r="143" spans="1:9" ht="28.5" x14ac:dyDescent="0.25">
      <c r="A143" s="68" t="s">
        <v>410</v>
      </c>
      <c r="B143" s="69" t="str">
        <f>VLOOKUP(A143,'t002-eng'!A:B,2,0)</f>
        <v>정보, 문화 및 여가 서비스업</v>
      </c>
      <c r="C143" s="62">
        <v>26.6</v>
      </c>
      <c r="D143" s="63">
        <v>26.2</v>
      </c>
      <c r="E143" s="63">
        <v>1.1000000000000001</v>
      </c>
      <c r="F143" s="63">
        <v>-0.4</v>
      </c>
      <c r="G143" s="63">
        <v>1.9</v>
      </c>
      <c r="H143" s="63">
        <v>-1.5</v>
      </c>
      <c r="I143" s="64">
        <v>7.8</v>
      </c>
    </row>
    <row r="144" spans="1:9" x14ac:dyDescent="0.25">
      <c r="A144" s="68" t="s">
        <v>411</v>
      </c>
      <c r="B144" s="69" t="str">
        <f>VLOOKUP(A144,'t002-eng'!A:B,2,0)</f>
        <v>음식점 및 숙박 서비스업</v>
      </c>
      <c r="C144" s="62">
        <v>42.5</v>
      </c>
      <c r="D144" s="63">
        <v>42.3</v>
      </c>
      <c r="E144" s="63">
        <v>1.2</v>
      </c>
      <c r="F144" s="63">
        <v>-0.2</v>
      </c>
      <c r="G144" s="63">
        <v>4.0999999999999996</v>
      </c>
      <c r="H144" s="63">
        <v>-0.5</v>
      </c>
      <c r="I144" s="64">
        <v>10.7</v>
      </c>
    </row>
    <row r="145" spans="1:9" ht="28.5" x14ac:dyDescent="0.25">
      <c r="A145" s="68" t="s">
        <v>14</v>
      </c>
      <c r="B145" s="69" t="str">
        <f>VLOOKUP(A145,'t002-eng'!A:B,2,0)</f>
        <v>기타 서비스업; 공공행정 제외</v>
      </c>
      <c r="C145" s="62">
        <v>26.3</v>
      </c>
      <c r="D145" s="63">
        <v>28.7</v>
      </c>
      <c r="E145" s="63">
        <v>1</v>
      </c>
      <c r="F145" s="63">
        <v>2.4</v>
      </c>
      <c r="G145" s="63">
        <v>-2.6</v>
      </c>
      <c r="H145" s="63">
        <v>9.1</v>
      </c>
      <c r="I145" s="64">
        <v>-8.3000000000000007</v>
      </c>
    </row>
    <row r="146" spans="1:9" x14ac:dyDescent="0.25">
      <c r="A146" s="68" t="s">
        <v>412</v>
      </c>
      <c r="B146" s="69" t="str">
        <f>VLOOKUP(A146,'t002-eng'!A:B,2,0)</f>
        <v>공공행정</v>
      </c>
      <c r="C146" s="62">
        <v>40.700000000000003</v>
      </c>
      <c r="D146" s="63">
        <v>40.799999999999997</v>
      </c>
      <c r="E146" s="63">
        <v>1.1000000000000001</v>
      </c>
      <c r="F146" s="63">
        <v>0.1</v>
      </c>
      <c r="G146" s="63">
        <v>-3.1</v>
      </c>
      <c r="H146" s="63">
        <v>0.2</v>
      </c>
      <c r="I146" s="64">
        <v>-7.1</v>
      </c>
    </row>
    <row r="147" spans="1:9" x14ac:dyDescent="0.25">
      <c r="A147" s="25" t="s">
        <v>51</v>
      </c>
      <c r="B147" s="28"/>
      <c r="C147" s="62"/>
      <c r="D147" s="63"/>
      <c r="E147" s="63"/>
      <c r="F147" s="63"/>
      <c r="G147" s="63"/>
      <c r="H147" s="63"/>
      <c r="I147" s="64"/>
    </row>
    <row r="148" spans="1:9" x14ac:dyDescent="0.25">
      <c r="A148" s="7" t="s">
        <v>396</v>
      </c>
      <c r="B148" s="13" t="str">
        <f>VLOOKUP(A148,'t002-eng'!A:B,2,0)</f>
        <v>전취업인구, 전산업</v>
      </c>
      <c r="C148" s="62">
        <v>621</v>
      </c>
      <c r="D148" s="63">
        <v>620.29999999999995</v>
      </c>
      <c r="E148" s="63">
        <v>3</v>
      </c>
      <c r="F148" s="63">
        <v>-0.7</v>
      </c>
      <c r="G148" s="63">
        <v>14.1</v>
      </c>
      <c r="H148" s="63">
        <v>-0.1</v>
      </c>
      <c r="I148" s="64">
        <v>2.2999999999999998</v>
      </c>
    </row>
    <row r="149" spans="1:9" x14ac:dyDescent="0.25">
      <c r="A149" s="55" t="s">
        <v>397</v>
      </c>
      <c r="B149" s="56" t="str">
        <f>VLOOKUP(A149,'t002-eng'!A:B,2,0)</f>
        <v>상품 생산 부문</v>
      </c>
      <c r="C149" s="62">
        <v>134.69999999999999</v>
      </c>
      <c r="D149" s="63">
        <v>133.5</v>
      </c>
      <c r="E149" s="63">
        <v>2.1</v>
      </c>
      <c r="F149" s="63">
        <v>-1.2</v>
      </c>
      <c r="G149" s="63">
        <v>-0.3</v>
      </c>
      <c r="H149" s="63">
        <v>-0.9</v>
      </c>
      <c r="I149" s="64">
        <v>-0.2</v>
      </c>
    </row>
    <row r="150" spans="1:9" x14ac:dyDescent="0.25">
      <c r="A150" s="68" t="s">
        <v>398</v>
      </c>
      <c r="B150" s="69" t="str">
        <f>VLOOKUP(A150,'t002-eng'!A:B,2,0)</f>
        <v>농업</v>
      </c>
      <c r="C150" s="62">
        <v>29</v>
      </c>
      <c r="D150" s="63">
        <v>28.5</v>
      </c>
      <c r="E150" s="63">
        <v>1.2</v>
      </c>
      <c r="F150" s="63">
        <v>-0.5</v>
      </c>
      <c r="G150" s="63">
        <v>-0.4</v>
      </c>
      <c r="H150" s="63">
        <v>-1.7</v>
      </c>
      <c r="I150" s="64">
        <v>-1.4</v>
      </c>
    </row>
    <row r="151" spans="1:9" x14ac:dyDescent="0.25">
      <c r="A151" s="68" t="s">
        <v>399</v>
      </c>
      <c r="B151" s="69" t="str">
        <f>VLOOKUP(A151,'t002-eng'!A:B,2,0)</f>
        <v>천연자원업</v>
      </c>
      <c r="C151" s="62">
        <v>23.2</v>
      </c>
      <c r="D151" s="63">
        <v>23.7</v>
      </c>
      <c r="E151" s="63">
        <v>0.8</v>
      </c>
      <c r="F151" s="63">
        <v>0.5</v>
      </c>
      <c r="G151" s="63">
        <v>1.9</v>
      </c>
      <c r="H151" s="63">
        <v>2.2000000000000002</v>
      </c>
      <c r="I151" s="64">
        <v>8.6999999999999993</v>
      </c>
    </row>
    <row r="152" spans="1:9" x14ac:dyDescent="0.25">
      <c r="A152" s="68" t="s">
        <v>400</v>
      </c>
      <c r="B152" s="69" t="str">
        <f>VLOOKUP(A152,'t002-eng'!A:B,2,0)</f>
        <v>유틸리티업</v>
      </c>
      <c r="C152" s="62">
        <v>8.1999999999999993</v>
      </c>
      <c r="D152" s="63">
        <v>7.5</v>
      </c>
      <c r="E152" s="63">
        <v>0.4</v>
      </c>
      <c r="F152" s="63">
        <v>-0.7</v>
      </c>
      <c r="G152" s="63">
        <v>2.1</v>
      </c>
      <c r="H152" s="63">
        <v>-8.5</v>
      </c>
      <c r="I152" s="64">
        <v>38.9</v>
      </c>
    </row>
    <row r="153" spans="1:9" x14ac:dyDescent="0.25">
      <c r="A153" s="68" t="s">
        <v>401</v>
      </c>
      <c r="B153" s="69" t="str">
        <f>VLOOKUP(A153,'t002-eng'!A:B,2,0)</f>
        <v>건설업</v>
      </c>
      <c r="C153" s="62">
        <v>47.6</v>
      </c>
      <c r="D153" s="63">
        <v>46.6</v>
      </c>
      <c r="E153" s="63">
        <v>1.4</v>
      </c>
      <c r="F153" s="63">
        <v>-1</v>
      </c>
      <c r="G153" s="63">
        <v>2.9</v>
      </c>
      <c r="H153" s="63">
        <v>-2.1</v>
      </c>
      <c r="I153" s="64">
        <v>6.6</v>
      </c>
    </row>
    <row r="154" spans="1:9" x14ac:dyDescent="0.25">
      <c r="A154" s="68" t="s">
        <v>402</v>
      </c>
      <c r="B154" s="69" t="str">
        <f>VLOOKUP(A154,'t002-eng'!A:B,2,0)</f>
        <v>제조업</v>
      </c>
      <c r="C154" s="62">
        <v>26.8</v>
      </c>
      <c r="D154" s="63">
        <v>27.2</v>
      </c>
      <c r="E154" s="63">
        <v>0.9</v>
      </c>
      <c r="F154" s="63">
        <v>0.4</v>
      </c>
      <c r="G154" s="63">
        <v>-6.9</v>
      </c>
      <c r="H154" s="63">
        <v>1.5</v>
      </c>
      <c r="I154" s="64">
        <v>-20.2</v>
      </c>
    </row>
    <row r="155" spans="1:9" x14ac:dyDescent="0.25">
      <c r="A155" s="55" t="s">
        <v>280</v>
      </c>
      <c r="B155" s="56" t="str">
        <f>VLOOKUP(A155,'t002-eng'!A:B,2,0)</f>
        <v>서비스 생산 부문</v>
      </c>
      <c r="C155" s="62">
        <v>486.3</v>
      </c>
      <c r="D155" s="63">
        <v>486.8</v>
      </c>
      <c r="E155" s="63">
        <v>2.9</v>
      </c>
      <c r="F155" s="63">
        <v>0.5</v>
      </c>
      <c r="G155" s="63">
        <v>14.4</v>
      </c>
      <c r="H155" s="63">
        <v>0.1</v>
      </c>
      <c r="I155" s="64">
        <v>3</v>
      </c>
    </row>
    <row r="156" spans="1:9" x14ac:dyDescent="0.25">
      <c r="A156" s="68" t="s">
        <v>403</v>
      </c>
      <c r="B156" s="69" t="str">
        <f>VLOOKUP(A156,'t002-eng'!A:B,2,0)</f>
        <v>도소매업</v>
      </c>
      <c r="C156" s="62">
        <v>96.2</v>
      </c>
      <c r="D156" s="63">
        <v>99.3</v>
      </c>
      <c r="E156" s="63">
        <v>1.6</v>
      </c>
      <c r="F156" s="63">
        <v>3.1</v>
      </c>
      <c r="G156" s="63">
        <v>-0.2</v>
      </c>
      <c r="H156" s="63">
        <v>3.2</v>
      </c>
      <c r="I156" s="64">
        <v>-0.2</v>
      </c>
    </row>
    <row r="157" spans="1:9" x14ac:dyDescent="0.25">
      <c r="A157" s="68" t="s">
        <v>404</v>
      </c>
      <c r="B157" s="69" t="str">
        <f>VLOOKUP(A157,'t002-eng'!A:B,2,0)</f>
        <v>운송 및 창고업</v>
      </c>
      <c r="C157" s="62">
        <v>25</v>
      </c>
      <c r="D157" s="63">
        <v>27.5</v>
      </c>
      <c r="E157" s="63">
        <v>0.9</v>
      </c>
      <c r="F157" s="63">
        <v>2.5</v>
      </c>
      <c r="G157" s="63">
        <v>-3</v>
      </c>
      <c r="H157" s="63">
        <v>10</v>
      </c>
      <c r="I157" s="64">
        <v>-9.8000000000000007</v>
      </c>
    </row>
    <row r="158" spans="1:9" ht="28.5" x14ac:dyDescent="0.25">
      <c r="A158" s="68" t="s">
        <v>405</v>
      </c>
      <c r="B158" s="69" t="str">
        <f>VLOOKUP(A158,'t002-eng'!A:B,2,0)</f>
        <v>금융, 보험, 부동산, 임대 및 리스업</v>
      </c>
      <c r="C158" s="62">
        <v>29.7</v>
      </c>
      <c r="D158" s="63">
        <v>28.7</v>
      </c>
      <c r="E158" s="63">
        <v>0.8</v>
      </c>
      <c r="F158" s="63">
        <v>-1</v>
      </c>
      <c r="G158" s="63">
        <v>0.6</v>
      </c>
      <c r="H158" s="63">
        <v>-3.4</v>
      </c>
      <c r="I158" s="64">
        <v>2.1</v>
      </c>
    </row>
    <row r="159" spans="1:9" ht="28.5" x14ac:dyDescent="0.25">
      <c r="A159" s="68" t="s">
        <v>406</v>
      </c>
      <c r="B159" s="69" t="str">
        <f>VLOOKUP(A159,'t002-eng'!A:B,2,0)</f>
        <v>전문, 과학 및 기술 서비스업</v>
      </c>
      <c r="C159" s="62">
        <v>34.6</v>
      </c>
      <c r="D159" s="63">
        <v>34</v>
      </c>
      <c r="E159" s="63">
        <v>1</v>
      </c>
      <c r="F159" s="63">
        <v>-0.6</v>
      </c>
      <c r="G159" s="63">
        <v>-2.4</v>
      </c>
      <c r="H159" s="63">
        <v>-1.7</v>
      </c>
      <c r="I159" s="64">
        <v>-6.6</v>
      </c>
    </row>
    <row r="160" spans="1:9" ht="28.5" x14ac:dyDescent="0.25">
      <c r="A160" s="68" t="s">
        <v>407</v>
      </c>
      <c r="B160" s="69" t="str">
        <f>VLOOKUP(A160,'t002-eng'!A:B,2,0)</f>
        <v>사업, 건축 및 기타 지원 서비스업</v>
      </c>
      <c r="C160" s="62">
        <v>13.3</v>
      </c>
      <c r="D160" s="63">
        <v>13.9</v>
      </c>
      <c r="E160" s="63">
        <v>0.8</v>
      </c>
      <c r="F160" s="63">
        <v>0.6</v>
      </c>
      <c r="G160" s="63">
        <v>2.8</v>
      </c>
      <c r="H160" s="63">
        <v>4.5</v>
      </c>
      <c r="I160" s="64">
        <v>25.2</v>
      </c>
    </row>
    <row r="161" spans="1:9" x14ac:dyDescent="0.25">
      <c r="A161" s="68" t="s">
        <v>408</v>
      </c>
      <c r="B161" s="69" t="str">
        <f>VLOOKUP(A161,'t002-eng'!A:B,2,0)</f>
        <v>교육 서비스업</v>
      </c>
      <c r="C161" s="62">
        <v>57.8</v>
      </c>
      <c r="D161" s="63">
        <v>55.4</v>
      </c>
      <c r="E161" s="63">
        <v>1.3</v>
      </c>
      <c r="F161" s="63">
        <v>-2.4</v>
      </c>
      <c r="G161" s="63">
        <v>1.5</v>
      </c>
      <c r="H161" s="63">
        <v>-4.2</v>
      </c>
      <c r="I161" s="64">
        <v>2.8</v>
      </c>
    </row>
    <row r="162" spans="1:9" x14ac:dyDescent="0.25">
      <c r="A162" s="68" t="s">
        <v>409</v>
      </c>
      <c r="B162" s="69" t="str">
        <f>VLOOKUP(A162,'t002-eng'!A:B,2,0)</f>
        <v>보건 및 사회 복지 서비스업</v>
      </c>
      <c r="C162" s="62">
        <v>105.9</v>
      </c>
      <c r="D162" s="63">
        <v>103.3</v>
      </c>
      <c r="E162" s="63">
        <v>1.4</v>
      </c>
      <c r="F162" s="63">
        <v>-2.6</v>
      </c>
      <c r="G162" s="63">
        <v>9.1999999999999993</v>
      </c>
      <c r="H162" s="63">
        <v>-2.5</v>
      </c>
      <c r="I162" s="64">
        <v>9.8000000000000007</v>
      </c>
    </row>
    <row r="163" spans="1:9" ht="28.5" x14ac:dyDescent="0.25">
      <c r="A163" s="68" t="s">
        <v>410</v>
      </c>
      <c r="B163" s="69" t="str">
        <f>VLOOKUP(A163,'t002-eng'!A:B,2,0)</f>
        <v>정보, 문화 및 여가 서비스업</v>
      </c>
      <c r="C163" s="62">
        <v>22.5</v>
      </c>
      <c r="D163" s="63">
        <v>21.5</v>
      </c>
      <c r="E163" s="63">
        <v>1</v>
      </c>
      <c r="F163" s="63">
        <v>-1</v>
      </c>
      <c r="G163" s="63">
        <v>0.4</v>
      </c>
      <c r="H163" s="63">
        <v>-4.4000000000000004</v>
      </c>
      <c r="I163" s="64">
        <v>1.9</v>
      </c>
    </row>
    <row r="164" spans="1:9" x14ac:dyDescent="0.25">
      <c r="A164" s="68" t="s">
        <v>411</v>
      </c>
      <c r="B164" s="69" t="str">
        <f>VLOOKUP(A164,'t002-eng'!A:B,2,0)</f>
        <v>음식점 및 숙박 서비스업</v>
      </c>
      <c r="C164" s="62">
        <v>32.6</v>
      </c>
      <c r="D164" s="63">
        <v>33.6</v>
      </c>
      <c r="E164" s="63">
        <v>1.1000000000000001</v>
      </c>
      <c r="F164" s="63">
        <v>1</v>
      </c>
      <c r="G164" s="63">
        <v>1.5</v>
      </c>
      <c r="H164" s="63">
        <v>3.1</v>
      </c>
      <c r="I164" s="64">
        <v>4.7</v>
      </c>
    </row>
    <row r="165" spans="1:9" ht="28.5" x14ac:dyDescent="0.25">
      <c r="A165" s="68" t="s">
        <v>14</v>
      </c>
      <c r="B165" s="69" t="str">
        <f>VLOOKUP(A165,'t002-eng'!A:B,2,0)</f>
        <v>기타 서비스업; 공공행정 제외</v>
      </c>
      <c r="C165" s="62">
        <v>27.8</v>
      </c>
      <c r="D165" s="63">
        <v>27.3</v>
      </c>
      <c r="E165" s="63">
        <v>0.9</v>
      </c>
      <c r="F165" s="63">
        <v>-0.5</v>
      </c>
      <c r="G165" s="63">
        <v>1</v>
      </c>
      <c r="H165" s="63">
        <v>-1.8</v>
      </c>
      <c r="I165" s="64">
        <v>3.8</v>
      </c>
    </row>
    <row r="166" spans="1:9" x14ac:dyDescent="0.25">
      <c r="A166" s="68" t="s">
        <v>412</v>
      </c>
      <c r="B166" s="69" t="str">
        <f>VLOOKUP(A166,'t002-eng'!A:B,2,0)</f>
        <v>공공행정</v>
      </c>
      <c r="C166" s="62">
        <v>40.9</v>
      </c>
      <c r="D166" s="63">
        <v>42.3</v>
      </c>
      <c r="E166" s="63">
        <v>0.9</v>
      </c>
      <c r="F166" s="63">
        <v>1.4</v>
      </c>
      <c r="G166" s="63">
        <v>3</v>
      </c>
      <c r="H166" s="63">
        <v>3.4</v>
      </c>
      <c r="I166" s="64">
        <v>7.6</v>
      </c>
    </row>
    <row r="167" spans="1:9" x14ac:dyDescent="0.25">
      <c r="A167" s="25" t="s">
        <v>46</v>
      </c>
      <c r="B167" s="28"/>
      <c r="C167" s="62"/>
      <c r="D167" s="63"/>
      <c r="E167" s="63"/>
      <c r="F167" s="63"/>
      <c r="G167" s="63"/>
      <c r="H167" s="63"/>
      <c r="I167" s="64"/>
    </row>
    <row r="168" spans="1:9" x14ac:dyDescent="0.25">
      <c r="A168" s="7" t="s">
        <v>396</v>
      </c>
      <c r="B168" s="13" t="str">
        <f>VLOOKUP(A168,'t002-eng'!A:B,2,0)</f>
        <v>전취업인구, 전산업</v>
      </c>
      <c r="C168" s="62">
        <v>2563.1</v>
      </c>
      <c r="D168" s="63">
        <v>2605.6</v>
      </c>
      <c r="E168" s="63">
        <v>11.9</v>
      </c>
      <c r="F168" s="63">
        <v>42.5</v>
      </c>
      <c r="G168" s="63">
        <v>95.5</v>
      </c>
      <c r="H168" s="63">
        <v>1.7</v>
      </c>
      <c r="I168" s="64">
        <v>3.8</v>
      </c>
    </row>
    <row r="169" spans="1:9" x14ac:dyDescent="0.25">
      <c r="A169" s="55" t="s">
        <v>397</v>
      </c>
      <c r="B169" s="56" t="str">
        <f>VLOOKUP(A169,'t002-eng'!A:B,2,0)</f>
        <v>상품 생산 부문</v>
      </c>
      <c r="C169" s="62">
        <v>585.29999999999995</v>
      </c>
      <c r="D169" s="63">
        <v>611</v>
      </c>
      <c r="E169" s="63">
        <v>8.1999999999999993</v>
      </c>
      <c r="F169" s="63">
        <v>25.7</v>
      </c>
      <c r="G169" s="63">
        <v>4.2</v>
      </c>
      <c r="H169" s="63">
        <v>4.4000000000000004</v>
      </c>
      <c r="I169" s="64">
        <v>0.7</v>
      </c>
    </row>
    <row r="170" spans="1:9" x14ac:dyDescent="0.25">
      <c r="A170" s="68" t="s">
        <v>398</v>
      </c>
      <c r="B170" s="69" t="str">
        <f>VLOOKUP(A170,'t002-eng'!A:B,2,0)</f>
        <v>농업</v>
      </c>
      <c r="C170" s="62">
        <v>36.5</v>
      </c>
      <c r="D170" s="63">
        <v>41</v>
      </c>
      <c r="E170" s="63">
        <v>2.2000000000000002</v>
      </c>
      <c r="F170" s="63">
        <v>4.5</v>
      </c>
      <c r="G170" s="63">
        <v>7</v>
      </c>
      <c r="H170" s="63">
        <v>12.3</v>
      </c>
      <c r="I170" s="64">
        <v>20.6</v>
      </c>
    </row>
    <row r="171" spans="1:9" x14ac:dyDescent="0.25">
      <c r="A171" s="68" t="s">
        <v>399</v>
      </c>
      <c r="B171" s="69" t="str">
        <f>VLOOKUP(A171,'t002-eng'!A:B,2,0)</f>
        <v>천연자원업</v>
      </c>
      <c r="C171" s="62">
        <v>139.30000000000001</v>
      </c>
      <c r="D171" s="63">
        <v>143.5</v>
      </c>
      <c r="E171" s="63">
        <v>4.4000000000000004</v>
      </c>
      <c r="F171" s="63">
        <v>4.2</v>
      </c>
      <c r="G171" s="63">
        <v>-16.5</v>
      </c>
      <c r="H171" s="63">
        <v>3</v>
      </c>
      <c r="I171" s="64">
        <v>-10.3</v>
      </c>
    </row>
    <row r="172" spans="1:9" x14ac:dyDescent="0.25">
      <c r="A172" s="68" t="s">
        <v>400</v>
      </c>
      <c r="B172" s="69" t="str">
        <f>VLOOKUP(A172,'t002-eng'!A:B,2,0)</f>
        <v>유틸리티업</v>
      </c>
      <c r="C172" s="62">
        <v>24</v>
      </c>
      <c r="D172" s="63">
        <v>24.6</v>
      </c>
      <c r="E172" s="63">
        <v>1.4</v>
      </c>
      <c r="F172" s="63">
        <v>0.6</v>
      </c>
      <c r="G172" s="63">
        <v>6</v>
      </c>
      <c r="H172" s="63">
        <v>2.5</v>
      </c>
      <c r="I172" s="64">
        <v>32.299999999999997</v>
      </c>
    </row>
    <row r="173" spans="1:9" x14ac:dyDescent="0.25">
      <c r="A173" s="68" t="s">
        <v>401</v>
      </c>
      <c r="B173" s="69" t="str">
        <f>VLOOKUP(A173,'t002-eng'!A:B,2,0)</f>
        <v>건설업</v>
      </c>
      <c r="C173" s="62">
        <v>247.5</v>
      </c>
      <c r="D173" s="63">
        <v>255.9</v>
      </c>
      <c r="E173" s="63">
        <v>5.7</v>
      </c>
      <c r="F173" s="63">
        <v>8.4</v>
      </c>
      <c r="G173" s="63">
        <v>12.1</v>
      </c>
      <c r="H173" s="63">
        <v>3.4</v>
      </c>
      <c r="I173" s="64">
        <v>5</v>
      </c>
    </row>
    <row r="174" spans="1:9" x14ac:dyDescent="0.25">
      <c r="A174" s="68" t="s">
        <v>402</v>
      </c>
      <c r="B174" s="69" t="str">
        <f>VLOOKUP(A174,'t002-eng'!A:B,2,0)</f>
        <v>제조업</v>
      </c>
      <c r="C174" s="62">
        <v>138.19999999999999</v>
      </c>
      <c r="D174" s="63">
        <v>146.1</v>
      </c>
      <c r="E174" s="63">
        <v>3.9</v>
      </c>
      <c r="F174" s="63">
        <v>7.9</v>
      </c>
      <c r="G174" s="63">
        <v>-4.4000000000000004</v>
      </c>
      <c r="H174" s="63">
        <v>5.7</v>
      </c>
      <c r="I174" s="64">
        <v>-2.9</v>
      </c>
    </row>
    <row r="175" spans="1:9" x14ac:dyDescent="0.25">
      <c r="A175" s="55" t="s">
        <v>280</v>
      </c>
      <c r="B175" s="56" t="str">
        <f>VLOOKUP(A175,'t002-eng'!A:B,2,0)</f>
        <v>서비스 생산 부문</v>
      </c>
      <c r="C175" s="62">
        <v>1977.8</v>
      </c>
      <c r="D175" s="63">
        <v>1994.5</v>
      </c>
      <c r="E175" s="63">
        <v>11.7</v>
      </c>
      <c r="F175" s="63">
        <v>16.7</v>
      </c>
      <c r="G175" s="63">
        <v>91.3</v>
      </c>
      <c r="H175" s="63">
        <v>0.8</v>
      </c>
      <c r="I175" s="64">
        <v>4.8</v>
      </c>
    </row>
    <row r="176" spans="1:9" x14ac:dyDescent="0.25">
      <c r="A176" s="68" t="s">
        <v>403</v>
      </c>
      <c r="B176" s="69" t="str">
        <f>VLOOKUP(A176,'t002-eng'!A:B,2,0)</f>
        <v>도소매업</v>
      </c>
      <c r="C176" s="62">
        <v>344.5</v>
      </c>
      <c r="D176" s="63">
        <v>351.8</v>
      </c>
      <c r="E176" s="63">
        <v>6.3</v>
      </c>
      <c r="F176" s="63">
        <v>7.3</v>
      </c>
      <c r="G176" s="63">
        <v>-6.5</v>
      </c>
      <c r="H176" s="63">
        <v>2.1</v>
      </c>
      <c r="I176" s="64">
        <v>-1.8</v>
      </c>
    </row>
    <row r="177" spans="1:9" x14ac:dyDescent="0.25">
      <c r="A177" s="68" t="s">
        <v>404</v>
      </c>
      <c r="B177" s="69" t="str">
        <f>VLOOKUP(A177,'t002-eng'!A:B,2,0)</f>
        <v>운송 및 창고업</v>
      </c>
      <c r="C177" s="62">
        <v>157.4</v>
      </c>
      <c r="D177" s="63">
        <v>149.30000000000001</v>
      </c>
      <c r="E177" s="63">
        <v>4.2</v>
      </c>
      <c r="F177" s="63">
        <v>-8.1</v>
      </c>
      <c r="G177" s="63">
        <v>8.3000000000000007</v>
      </c>
      <c r="H177" s="63">
        <v>-5.0999999999999996</v>
      </c>
      <c r="I177" s="64">
        <v>5.9</v>
      </c>
    </row>
    <row r="178" spans="1:9" ht="28.5" x14ac:dyDescent="0.25">
      <c r="A178" s="68" t="s">
        <v>405</v>
      </c>
      <c r="B178" s="69" t="str">
        <f>VLOOKUP(A178,'t002-eng'!A:B,2,0)</f>
        <v>금융, 보험, 부동산, 임대 및 리스업</v>
      </c>
      <c r="C178" s="62">
        <v>150.19999999999999</v>
      </c>
      <c r="D178" s="63">
        <v>146.9</v>
      </c>
      <c r="E178" s="63">
        <v>3.5</v>
      </c>
      <c r="F178" s="63">
        <v>-3.3</v>
      </c>
      <c r="G178" s="63">
        <v>12.2</v>
      </c>
      <c r="H178" s="63">
        <v>-2.2000000000000002</v>
      </c>
      <c r="I178" s="64">
        <v>9.1</v>
      </c>
    </row>
    <row r="179" spans="1:9" ht="28.5" x14ac:dyDescent="0.25">
      <c r="A179" s="68" t="s">
        <v>406</v>
      </c>
      <c r="B179" s="69" t="str">
        <f>VLOOKUP(A179,'t002-eng'!A:B,2,0)</f>
        <v>전문, 과학 및 기술 서비스업</v>
      </c>
      <c r="C179" s="62">
        <v>243.2</v>
      </c>
      <c r="D179" s="63">
        <v>249.7</v>
      </c>
      <c r="E179" s="63">
        <v>5.3</v>
      </c>
      <c r="F179" s="63">
        <v>6.5</v>
      </c>
      <c r="G179" s="63">
        <v>6.5</v>
      </c>
      <c r="H179" s="63">
        <v>2.7</v>
      </c>
      <c r="I179" s="64">
        <v>2.7</v>
      </c>
    </row>
    <row r="180" spans="1:9" ht="28.5" x14ac:dyDescent="0.25">
      <c r="A180" s="68" t="s">
        <v>407</v>
      </c>
      <c r="B180" s="69" t="str">
        <f>VLOOKUP(A180,'t002-eng'!A:B,2,0)</f>
        <v>사업, 건축 및 기타 지원 서비스업</v>
      </c>
      <c r="C180" s="62">
        <v>82.5</v>
      </c>
      <c r="D180" s="63">
        <v>84.7</v>
      </c>
      <c r="E180" s="63">
        <v>4</v>
      </c>
      <c r="F180" s="63">
        <v>2.2000000000000002</v>
      </c>
      <c r="G180" s="63">
        <v>6.6</v>
      </c>
      <c r="H180" s="63">
        <v>2.7</v>
      </c>
      <c r="I180" s="64">
        <v>8.5</v>
      </c>
    </row>
    <row r="181" spans="1:9" x14ac:dyDescent="0.25">
      <c r="A181" s="68" t="s">
        <v>408</v>
      </c>
      <c r="B181" s="69" t="str">
        <f>VLOOKUP(A181,'t002-eng'!A:B,2,0)</f>
        <v>교육 서비스업</v>
      </c>
      <c r="C181" s="62">
        <v>179.3</v>
      </c>
      <c r="D181" s="63">
        <v>186.7</v>
      </c>
      <c r="E181" s="63">
        <v>4.2</v>
      </c>
      <c r="F181" s="63">
        <v>7.4</v>
      </c>
      <c r="G181" s="63">
        <v>24.2</v>
      </c>
      <c r="H181" s="63">
        <v>4.0999999999999996</v>
      </c>
      <c r="I181" s="64">
        <v>14.9</v>
      </c>
    </row>
    <row r="182" spans="1:9" x14ac:dyDescent="0.25">
      <c r="A182" s="68" t="s">
        <v>409</v>
      </c>
      <c r="B182" s="69" t="str">
        <f>VLOOKUP(A182,'t002-eng'!A:B,2,0)</f>
        <v>보건 및 사회 복지 서비스업</v>
      </c>
      <c r="C182" s="62">
        <v>343.1</v>
      </c>
      <c r="D182" s="63">
        <v>347.3</v>
      </c>
      <c r="E182" s="63">
        <v>5.0999999999999996</v>
      </c>
      <c r="F182" s="63">
        <v>4.2</v>
      </c>
      <c r="G182" s="63">
        <v>14.3</v>
      </c>
      <c r="H182" s="63">
        <v>1.2</v>
      </c>
      <c r="I182" s="64">
        <v>4.3</v>
      </c>
    </row>
    <row r="183" spans="1:9" ht="28.5" x14ac:dyDescent="0.25">
      <c r="A183" s="68" t="s">
        <v>410</v>
      </c>
      <c r="B183" s="69" t="str">
        <f>VLOOKUP(A183,'t002-eng'!A:B,2,0)</f>
        <v>정보, 문화 및 여가 서비스업</v>
      </c>
      <c r="C183" s="62">
        <v>94</v>
      </c>
      <c r="D183" s="63">
        <v>86.9</v>
      </c>
      <c r="E183" s="63">
        <v>4.4000000000000004</v>
      </c>
      <c r="F183" s="63">
        <v>-7.1</v>
      </c>
      <c r="G183" s="63">
        <v>4</v>
      </c>
      <c r="H183" s="63">
        <v>-7.6</v>
      </c>
      <c r="I183" s="64">
        <v>4.8</v>
      </c>
    </row>
    <row r="184" spans="1:9" x14ac:dyDescent="0.25">
      <c r="A184" s="68" t="s">
        <v>411</v>
      </c>
      <c r="B184" s="69" t="str">
        <f>VLOOKUP(A184,'t002-eng'!A:B,2,0)</f>
        <v>음식점 및 숙박 서비스업</v>
      </c>
      <c r="C184" s="62">
        <v>156.30000000000001</v>
      </c>
      <c r="D184" s="63">
        <v>152.9</v>
      </c>
      <c r="E184" s="63">
        <v>4.7</v>
      </c>
      <c r="F184" s="63">
        <v>-3.4</v>
      </c>
      <c r="G184" s="63">
        <v>8.6</v>
      </c>
      <c r="H184" s="63">
        <v>-2.2000000000000002</v>
      </c>
      <c r="I184" s="64">
        <v>6</v>
      </c>
    </row>
    <row r="185" spans="1:9" ht="28.5" x14ac:dyDescent="0.25">
      <c r="A185" s="68" t="s">
        <v>14</v>
      </c>
      <c r="B185" s="69" t="str">
        <f>VLOOKUP(A185,'t002-eng'!A:B,2,0)</f>
        <v>기타 서비스업; 공공행정 제외</v>
      </c>
      <c r="C185" s="62">
        <v>94</v>
      </c>
      <c r="D185" s="63">
        <v>98.6</v>
      </c>
      <c r="E185" s="63">
        <v>4.0999999999999996</v>
      </c>
      <c r="F185" s="63">
        <v>4.5999999999999996</v>
      </c>
      <c r="G185" s="63">
        <v>-1.4</v>
      </c>
      <c r="H185" s="63">
        <v>4.9000000000000004</v>
      </c>
      <c r="I185" s="64">
        <v>-1.4</v>
      </c>
    </row>
    <row r="186" spans="1:9" x14ac:dyDescent="0.25">
      <c r="A186" s="68" t="s">
        <v>412</v>
      </c>
      <c r="B186" s="69" t="str">
        <f>VLOOKUP(A186,'t002-eng'!A:B,2,0)</f>
        <v>공공행정</v>
      </c>
      <c r="C186" s="62">
        <v>133.19999999999999</v>
      </c>
      <c r="D186" s="63">
        <v>139.80000000000001</v>
      </c>
      <c r="E186" s="63">
        <v>2.9</v>
      </c>
      <c r="F186" s="63">
        <v>6.6</v>
      </c>
      <c r="G186" s="63">
        <v>14.5</v>
      </c>
      <c r="H186" s="63">
        <v>5</v>
      </c>
      <c r="I186" s="64">
        <v>11.6</v>
      </c>
    </row>
    <row r="187" spans="1:9" x14ac:dyDescent="0.25">
      <c r="A187" s="25" t="s">
        <v>41</v>
      </c>
      <c r="B187" s="28"/>
      <c r="C187" s="62"/>
      <c r="D187" s="63"/>
      <c r="E187" s="63"/>
      <c r="F187" s="63"/>
      <c r="G187" s="63"/>
      <c r="H187" s="63"/>
      <c r="I187" s="64"/>
    </row>
    <row r="188" spans="1:9" x14ac:dyDescent="0.25">
      <c r="A188" s="7" t="s">
        <v>396</v>
      </c>
      <c r="B188" s="13" t="str">
        <f>VLOOKUP(A188,'t002-eng'!A:B,2,0)</f>
        <v>전취업인구, 전산업</v>
      </c>
      <c r="C188" s="62">
        <v>2936.9</v>
      </c>
      <c r="D188" s="63">
        <v>2944.7</v>
      </c>
      <c r="E188" s="63">
        <v>11.1</v>
      </c>
      <c r="F188" s="63">
        <v>7.8</v>
      </c>
      <c r="G188" s="63">
        <v>48.6</v>
      </c>
      <c r="H188" s="63">
        <v>0.3</v>
      </c>
      <c r="I188" s="64">
        <v>1.7</v>
      </c>
    </row>
    <row r="189" spans="1:9" x14ac:dyDescent="0.25">
      <c r="A189" s="55" t="s">
        <v>397</v>
      </c>
      <c r="B189" s="56" t="str">
        <f>VLOOKUP(A189,'t002-eng'!A:B,2,0)</f>
        <v>상품 생산 부문</v>
      </c>
      <c r="C189" s="62">
        <v>527.70000000000005</v>
      </c>
      <c r="D189" s="63">
        <v>530.9</v>
      </c>
      <c r="E189" s="63">
        <v>6.4</v>
      </c>
      <c r="F189" s="63">
        <v>3.2</v>
      </c>
      <c r="G189" s="63">
        <v>10.1</v>
      </c>
      <c r="H189" s="63">
        <v>0.6</v>
      </c>
      <c r="I189" s="64">
        <v>1.9</v>
      </c>
    </row>
    <row r="190" spans="1:9" x14ac:dyDescent="0.25">
      <c r="A190" s="68" t="s">
        <v>398</v>
      </c>
      <c r="B190" s="69" t="str">
        <f>VLOOKUP(A190,'t002-eng'!A:B,2,0)</f>
        <v>농업</v>
      </c>
      <c r="C190" s="62">
        <v>15.5</v>
      </c>
      <c r="D190" s="63">
        <v>18.399999999999999</v>
      </c>
      <c r="E190" s="63">
        <v>1.5</v>
      </c>
      <c r="F190" s="63">
        <v>2.9</v>
      </c>
      <c r="G190" s="63">
        <v>2.5</v>
      </c>
      <c r="H190" s="63">
        <v>18.7</v>
      </c>
      <c r="I190" s="64">
        <v>15.7</v>
      </c>
    </row>
    <row r="191" spans="1:9" x14ac:dyDescent="0.25">
      <c r="A191" s="68" t="s">
        <v>399</v>
      </c>
      <c r="B191" s="69" t="str">
        <f>VLOOKUP(A191,'t002-eng'!A:B,2,0)</f>
        <v>천연자원업</v>
      </c>
      <c r="C191" s="62">
        <v>43.4</v>
      </c>
      <c r="D191" s="63">
        <v>41.9</v>
      </c>
      <c r="E191" s="63">
        <v>2.1</v>
      </c>
      <c r="F191" s="63">
        <v>-1.5</v>
      </c>
      <c r="G191" s="63">
        <v>-10.9</v>
      </c>
      <c r="H191" s="63">
        <v>-3.5</v>
      </c>
      <c r="I191" s="64">
        <v>-20.6</v>
      </c>
    </row>
    <row r="192" spans="1:9" x14ac:dyDescent="0.25">
      <c r="A192" s="68" t="s">
        <v>400</v>
      </c>
      <c r="B192" s="69" t="str">
        <f>VLOOKUP(A192,'t002-eng'!A:B,2,0)</f>
        <v>유틸리티업</v>
      </c>
      <c r="C192" s="62">
        <v>13.9</v>
      </c>
      <c r="D192" s="63">
        <v>13.5</v>
      </c>
      <c r="E192" s="63">
        <v>1.5</v>
      </c>
      <c r="F192" s="63">
        <v>-0.4</v>
      </c>
      <c r="G192" s="63">
        <v>-5.4</v>
      </c>
      <c r="H192" s="63">
        <v>-2.9</v>
      </c>
      <c r="I192" s="64">
        <v>-28.6</v>
      </c>
    </row>
    <row r="193" spans="1:9" x14ac:dyDescent="0.25">
      <c r="A193" s="68" t="s">
        <v>401</v>
      </c>
      <c r="B193" s="69" t="str">
        <f>VLOOKUP(A193,'t002-eng'!A:B,2,0)</f>
        <v>건설업</v>
      </c>
      <c r="C193" s="62">
        <v>267.8</v>
      </c>
      <c r="D193" s="63">
        <v>267</v>
      </c>
      <c r="E193" s="63">
        <v>4.5999999999999996</v>
      </c>
      <c r="F193" s="63">
        <v>-0.8</v>
      </c>
      <c r="G193" s="63">
        <v>17.3</v>
      </c>
      <c r="H193" s="63">
        <v>-0.3</v>
      </c>
      <c r="I193" s="64">
        <v>6.9</v>
      </c>
    </row>
    <row r="194" spans="1:9" x14ac:dyDescent="0.25">
      <c r="A194" s="68" t="s">
        <v>402</v>
      </c>
      <c r="B194" s="69" t="str">
        <f>VLOOKUP(A194,'t002-eng'!A:B,2,0)</f>
        <v>제조업</v>
      </c>
      <c r="C194" s="62">
        <v>187.2</v>
      </c>
      <c r="D194" s="63">
        <v>190.2</v>
      </c>
      <c r="E194" s="63">
        <v>4</v>
      </c>
      <c r="F194" s="63">
        <v>3</v>
      </c>
      <c r="G194" s="63">
        <v>6.8</v>
      </c>
      <c r="H194" s="63">
        <v>1.6</v>
      </c>
      <c r="I194" s="64">
        <v>3.7</v>
      </c>
    </row>
    <row r="195" spans="1:9" x14ac:dyDescent="0.25">
      <c r="A195" s="55" t="s">
        <v>280</v>
      </c>
      <c r="B195" s="56" t="str">
        <f>VLOOKUP(A195,'t002-eng'!A:B,2,0)</f>
        <v>서비스 생산 부문</v>
      </c>
      <c r="C195" s="62">
        <v>2409.1999999999998</v>
      </c>
      <c r="D195" s="63">
        <v>2413.8000000000002</v>
      </c>
      <c r="E195" s="63">
        <v>11.2</v>
      </c>
      <c r="F195" s="63">
        <v>4.5999999999999996</v>
      </c>
      <c r="G195" s="63">
        <v>38.4</v>
      </c>
      <c r="H195" s="63">
        <v>0.2</v>
      </c>
      <c r="I195" s="64">
        <v>1.6</v>
      </c>
    </row>
    <row r="196" spans="1:9" x14ac:dyDescent="0.25">
      <c r="A196" s="68" t="s">
        <v>403</v>
      </c>
      <c r="B196" s="69" t="str">
        <f>VLOOKUP(A196,'t002-eng'!A:B,2,0)</f>
        <v>도소매업</v>
      </c>
      <c r="C196" s="62">
        <v>450</v>
      </c>
      <c r="D196" s="63">
        <v>433.3</v>
      </c>
      <c r="E196" s="63">
        <v>5.9</v>
      </c>
      <c r="F196" s="63">
        <v>-16.7</v>
      </c>
      <c r="G196" s="63">
        <v>3.1</v>
      </c>
      <c r="H196" s="63">
        <v>-3.7</v>
      </c>
      <c r="I196" s="64">
        <v>0.7</v>
      </c>
    </row>
    <row r="197" spans="1:9" x14ac:dyDescent="0.25">
      <c r="A197" s="68" t="s">
        <v>404</v>
      </c>
      <c r="B197" s="69" t="str">
        <f>VLOOKUP(A197,'t002-eng'!A:B,2,0)</f>
        <v>운송 및 창고업</v>
      </c>
      <c r="C197" s="62">
        <v>148.80000000000001</v>
      </c>
      <c r="D197" s="63">
        <v>148.19999999999999</v>
      </c>
      <c r="E197" s="63">
        <v>3.9</v>
      </c>
      <c r="F197" s="63">
        <v>-0.6</v>
      </c>
      <c r="G197" s="63">
        <v>-7.3</v>
      </c>
      <c r="H197" s="63">
        <v>-0.4</v>
      </c>
      <c r="I197" s="64">
        <v>-4.7</v>
      </c>
    </row>
    <row r="198" spans="1:9" ht="28.5" x14ac:dyDescent="0.25">
      <c r="A198" s="68" t="s">
        <v>405</v>
      </c>
      <c r="B198" s="69" t="str">
        <f>VLOOKUP(A198,'t002-eng'!A:B,2,0)</f>
        <v>금융, 보험, 부동산, 임대 및 리스업</v>
      </c>
      <c r="C198" s="62">
        <v>192</v>
      </c>
      <c r="D198" s="63">
        <v>195.1</v>
      </c>
      <c r="E198" s="63">
        <v>3.5</v>
      </c>
      <c r="F198" s="63">
        <v>3.1</v>
      </c>
      <c r="G198" s="63">
        <v>16.899999999999999</v>
      </c>
      <c r="H198" s="63">
        <v>1.6</v>
      </c>
      <c r="I198" s="64">
        <v>9.5</v>
      </c>
    </row>
    <row r="199" spans="1:9" ht="28.5" x14ac:dyDescent="0.25">
      <c r="A199" s="68" t="s">
        <v>406</v>
      </c>
      <c r="B199" s="69" t="str">
        <f>VLOOKUP(A199,'t002-eng'!A:B,2,0)</f>
        <v>전문, 과학 및 기술 서비스업</v>
      </c>
      <c r="C199" s="62">
        <v>318.2</v>
      </c>
      <c r="D199" s="63">
        <v>309.39999999999998</v>
      </c>
      <c r="E199" s="63">
        <v>4.8</v>
      </c>
      <c r="F199" s="63">
        <v>-8.8000000000000007</v>
      </c>
      <c r="G199" s="63">
        <v>13.4</v>
      </c>
      <c r="H199" s="63">
        <v>-2.8</v>
      </c>
      <c r="I199" s="64">
        <v>4.5</v>
      </c>
    </row>
    <row r="200" spans="1:9" ht="28.5" x14ac:dyDescent="0.25">
      <c r="A200" s="68" t="s">
        <v>407</v>
      </c>
      <c r="B200" s="69" t="str">
        <f>VLOOKUP(A200,'t002-eng'!A:B,2,0)</f>
        <v>사업, 건축 및 기타 지원 서비스업</v>
      </c>
      <c r="C200" s="62">
        <v>97</v>
      </c>
      <c r="D200" s="63">
        <v>92.9</v>
      </c>
      <c r="E200" s="63">
        <v>3.6</v>
      </c>
      <c r="F200" s="63">
        <v>-4.0999999999999996</v>
      </c>
      <c r="G200" s="63">
        <v>0.7</v>
      </c>
      <c r="H200" s="63">
        <v>-4.2</v>
      </c>
      <c r="I200" s="64">
        <v>0.8</v>
      </c>
    </row>
    <row r="201" spans="1:9" x14ac:dyDescent="0.25">
      <c r="A201" s="68" t="s">
        <v>408</v>
      </c>
      <c r="B201" s="69" t="str">
        <f>VLOOKUP(A201,'t002-eng'!A:B,2,0)</f>
        <v>교육 서비스업</v>
      </c>
      <c r="C201" s="62">
        <v>214.5</v>
      </c>
      <c r="D201" s="63">
        <v>225.2</v>
      </c>
      <c r="E201" s="63">
        <v>4.3</v>
      </c>
      <c r="F201" s="63">
        <v>10.7</v>
      </c>
      <c r="G201" s="63">
        <v>4.8</v>
      </c>
      <c r="H201" s="63">
        <v>5</v>
      </c>
      <c r="I201" s="64">
        <v>2.2000000000000002</v>
      </c>
    </row>
    <row r="202" spans="1:9" x14ac:dyDescent="0.25">
      <c r="A202" s="68" t="s">
        <v>409</v>
      </c>
      <c r="B202" s="69" t="str">
        <f>VLOOKUP(A202,'t002-eng'!A:B,2,0)</f>
        <v>보건 및 사회 복지 서비스업</v>
      </c>
      <c r="C202" s="62">
        <v>407.5</v>
      </c>
      <c r="D202" s="63">
        <v>407</v>
      </c>
      <c r="E202" s="63">
        <v>5.0999999999999996</v>
      </c>
      <c r="F202" s="63">
        <v>-0.5</v>
      </c>
      <c r="G202" s="63">
        <v>1.6</v>
      </c>
      <c r="H202" s="63">
        <v>-0.1</v>
      </c>
      <c r="I202" s="64">
        <v>0.4</v>
      </c>
    </row>
    <row r="203" spans="1:9" ht="28.5" x14ac:dyDescent="0.25">
      <c r="A203" s="68" t="s">
        <v>410</v>
      </c>
      <c r="B203" s="69" t="str">
        <f>VLOOKUP(A203,'t002-eng'!A:B,2,0)</f>
        <v>정보, 문화 및 여가 서비스업</v>
      </c>
      <c r="C203" s="62">
        <v>122.7</v>
      </c>
      <c r="D203" s="63">
        <v>131.30000000000001</v>
      </c>
      <c r="E203" s="63">
        <v>4.4000000000000004</v>
      </c>
      <c r="F203" s="63">
        <v>8.6</v>
      </c>
      <c r="G203" s="63">
        <v>-12.9</v>
      </c>
      <c r="H203" s="63">
        <v>7</v>
      </c>
      <c r="I203" s="64">
        <v>-8.9</v>
      </c>
    </row>
    <row r="204" spans="1:9" x14ac:dyDescent="0.25">
      <c r="A204" s="68" t="s">
        <v>411</v>
      </c>
      <c r="B204" s="69" t="str">
        <f>VLOOKUP(A204,'t002-eng'!A:B,2,0)</f>
        <v>음식점 및 숙박 서비스업</v>
      </c>
      <c r="C204" s="62">
        <v>186.5</v>
      </c>
      <c r="D204" s="63">
        <v>198.7</v>
      </c>
      <c r="E204" s="63">
        <v>4.5999999999999996</v>
      </c>
      <c r="F204" s="63">
        <v>12.2</v>
      </c>
      <c r="G204" s="63">
        <v>17.399999999999999</v>
      </c>
      <c r="H204" s="63">
        <v>6.5</v>
      </c>
      <c r="I204" s="64">
        <v>9.6</v>
      </c>
    </row>
    <row r="205" spans="1:9" ht="28.5" x14ac:dyDescent="0.25">
      <c r="A205" s="68" t="s">
        <v>14</v>
      </c>
      <c r="B205" s="69" t="str">
        <f>VLOOKUP(A205,'t002-eng'!A:B,2,0)</f>
        <v>기타 서비스업; 공공행정 제외</v>
      </c>
      <c r="C205" s="62">
        <v>115.4</v>
      </c>
      <c r="D205" s="63">
        <v>117</v>
      </c>
      <c r="E205" s="63">
        <v>3.5</v>
      </c>
      <c r="F205" s="63">
        <v>1.6</v>
      </c>
      <c r="G205" s="63">
        <v>0.5</v>
      </c>
      <c r="H205" s="63">
        <v>1.4</v>
      </c>
      <c r="I205" s="64">
        <v>0.4</v>
      </c>
    </row>
    <row r="206" spans="1:9" ht="15" thickBot="1" x14ac:dyDescent="0.3">
      <c r="A206" s="68" t="s">
        <v>412</v>
      </c>
      <c r="B206" s="69" t="str">
        <f>VLOOKUP(A206,'t002-eng'!A:B,2,0)</f>
        <v>공공행정</v>
      </c>
      <c r="C206" s="65">
        <v>156.5</v>
      </c>
      <c r="D206" s="66">
        <v>155.69999999999999</v>
      </c>
      <c r="E206" s="66">
        <v>3.2</v>
      </c>
      <c r="F206" s="66">
        <v>-0.8</v>
      </c>
      <c r="G206" s="66">
        <v>0.3</v>
      </c>
      <c r="H206" s="66">
        <v>-0.5</v>
      </c>
      <c r="I206" s="67">
        <v>0.2</v>
      </c>
    </row>
    <row r="208" spans="1:9" ht="14.25" customHeight="1" x14ac:dyDescent="0.25">
      <c r="A208" s="48" t="s">
        <v>347</v>
      </c>
      <c r="B208" s="48"/>
      <c r="C208" s="34"/>
      <c r="D208" s="36"/>
    </row>
    <row r="209" spans="1:9" ht="14.25" customHeight="1" x14ac:dyDescent="0.25">
      <c r="A209" s="42" t="s">
        <v>348</v>
      </c>
      <c r="B209" s="42"/>
      <c r="C209" s="34"/>
      <c r="D209" s="36"/>
    </row>
    <row r="210" spans="1:9" x14ac:dyDescent="0.25">
      <c r="A210" s="42"/>
      <c r="B210" s="42"/>
      <c r="D210" s="38"/>
    </row>
    <row r="211" spans="1:9" ht="14.25" customHeight="1" x14ac:dyDescent="0.25">
      <c r="A211" s="42" t="s">
        <v>320</v>
      </c>
      <c r="B211" s="42"/>
      <c r="C211" s="34"/>
      <c r="D211" s="36"/>
      <c r="E211" s="2"/>
      <c r="F211" s="2"/>
      <c r="G211" s="2"/>
      <c r="H211" s="2"/>
      <c r="I211" s="2"/>
    </row>
    <row r="212" spans="1:9" ht="14.25" customHeight="1" x14ac:dyDescent="0.25">
      <c r="A212" s="42" t="str">
        <f>HLOOKUP(A211,'t002-eng'!$33:$34,2,0)</f>
        <v xml:space="preserve"> 연속 두 달간 변화의 평균 표준 오차입니다. 자세한 정보는 the Labour Force Survey의 안내서 "Data Quality"를 참고하십시오.</v>
      </c>
      <c r="B212" s="42"/>
      <c r="C212" s="34"/>
      <c r="D212" s="36"/>
      <c r="E212" s="2"/>
      <c r="F212" s="2"/>
      <c r="G212" s="2"/>
      <c r="H212" s="2"/>
      <c r="I212" s="2"/>
    </row>
    <row r="213" spans="1:9" x14ac:dyDescent="0.25">
      <c r="A213" s="42"/>
      <c r="B213" s="42"/>
      <c r="C213" s="34"/>
      <c r="D213" s="36"/>
      <c r="E213" s="2"/>
      <c r="F213" s="2"/>
      <c r="G213" s="2"/>
      <c r="H213" s="2"/>
      <c r="I213" s="2"/>
    </row>
    <row r="214" spans="1:9" ht="14.25" customHeight="1" x14ac:dyDescent="0.25">
      <c r="A214" s="42" t="s">
        <v>324</v>
      </c>
      <c r="B214" s="42"/>
      <c r="C214" s="34"/>
      <c r="D214" s="36"/>
    </row>
    <row r="215" spans="1:9" ht="14.25" customHeight="1" x14ac:dyDescent="0.25">
      <c r="A215" s="42" t="str">
        <f>HLOOKUP(A214,'t002-eng'!36:37,2,0)</f>
        <v xml:space="preserve"> "임업, 어업, 광업 및 석유와 가스 추출업"이라고도 합니다.</v>
      </c>
      <c r="B215" s="42"/>
      <c r="C215" s="34"/>
      <c r="D215" s="36"/>
    </row>
    <row r="216" spans="1:9" x14ac:dyDescent="0.25">
      <c r="A216" s="42"/>
      <c r="B216" s="42"/>
      <c r="D216" s="38"/>
    </row>
    <row r="217" spans="1:9" x14ac:dyDescent="0.25">
      <c r="A217" s="42" t="s">
        <v>10</v>
      </c>
      <c r="B217" s="42"/>
      <c r="D217" s="38"/>
    </row>
    <row r="218" spans="1:9" ht="14.25" customHeight="1" x14ac:dyDescent="0.25">
      <c r="A218" s="42" t="s">
        <v>322</v>
      </c>
      <c r="B218" s="42"/>
      <c r="C218" s="34"/>
      <c r="D218" s="36"/>
      <c r="E218" s="15"/>
      <c r="F218" s="15"/>
      <c r="G218" s="15"/>
      <c r="H218" s="15"/>
      <c r="I218" s="15"/>
    </row>
    <row r="219" spans="1:9" ht="14.25" customHeight="1" x14ac:dyDescent="0.25">
      <c r="A219" s="42" t="str">
        <f>HLOOKUP(A218,'t001-eng'!$135:$136,2,0)</f>
        <v xml:space="preserve"> 반올림으로 인해 개별 품목의 합이 항상 전품목의 총계에 합산되지 않을 수 있습니다.</v>
      </c>
      <c r="B219" s="42"/>
      <c r="C219" s="34"/>
      <c r="D219" s="36"/>
      <c r="E219" s="15"/>
      <c r="F219" s="15"/>
      <c r="G219" s="15"/>
      <c r="H219" s="15"/>
      <c r="I219" s="15"/>
    </row>
    <row r="220" spans="1:9" x14ac:dyDescent="0.25">
      <c r="A220" s="15"/>
      <c r="B220" s="15"/>
      <c r="C220" s="35"/>
      <c r="D220" s="15"/>
      <c r="E220" s="15"/>
      <c r="F220" s="15"/>
      <c r="G220" s="15"/>
      <c r="H220" s="15"/>
      <c r="I220" s="15"/>
    </row>
    <row r="221" spans="1:9" x14ac:dyDescent="0.25">
      <c r="A221" s="2" t="s">
        <v>11</v>
      </c>
    </row>
    <row r="222" spans="1:9" x14ac:dyDescent="0.25">
      <c r="A222" s="2" t="s">
        <v>232</v>
      </c>
    </row>
  </sheetData>
  <phoneticPr fontId="18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I363"/>
  <sheetViews>
    <sheetView showGridLines="0" workbookViewId="0"/>
  </sheetViews>
  <sheetFormatPr defaultRowHeight="14.25" x14ac:dyDescent="0.25"/>
  <cols>
    <col min="1" max="2" width="35.7109375" style="3" customWidth="1"/>
    <col min="3" max="6" width="20.7109375" style="3" customWidth="1"/>
    <col min="7" max="7" width="25.7109375" style="3" customWidth="1"/>
    <col min="8" max="8" width="20.7109375" style="3" customWidth="1"/>
    <col min="9" max="9" width="25.7109375" style="3" customWidth="1"/>
    <col min="10" max="16384" width="9.140625" style="3"/>
  </cols>
  <sheetData>
    <row r="1" spans="1:9" s="49" customFormat="1" ht="19.5" x14ac:dyDescent="0.25">
      <c r="A1" s="52" t="s">
        <v>338</v>
      </c>
      <c r="B1" s="52"/>
    </row>
    <row r="2" spans="1:9" s="49" customFormat="1" ht="19.5" x14ac:dyDescent="0.25">
      <c r="A2" s="52" t="s">
        <v>354</v>
      </c>
      <c r="B2" s="52"/>
    </row>
    <row r="3" spans="1:9" ht="19.5" x14ac:dyDescent="0.25">
      <c r="A3" s="16"/>
      <c r="B3" s="16"/>
    </row>
    <row r="4" spans="1:9" s="2" customFormat="1" ht="28.5" x14ac:dyDescent="0.25">
      <c r="A4" s="5"/>
      <c r="B4" s="6"/>
      <c r="C4" s="7" t="s">
        <v>425</v>
      </c>
      <c r="D4" s="7" t="s">
        <v>435</v>
      </c>
      <c r="E4" s="7" t="s">
        <v>426</v>
      </c>
      <c r="F4" s="7" t="s">
        <v>436</v>
      </c>
      <c r="G4" s="7" t="s">
        <v>437</v>
      </c>
      <c r="H4" s="7" t="s">
        <v>436</v>
      </c>
      <c r="I4" s="7" t="s">
        <v>437</v>
      </c>
    </row>
    <row r="5" spans="1:9" s="2" customFormat="1" ht="28.5" x14ac:dyDescent="0.25">
      <c r="A5" s="8"/>
      <c r="B5" s="9"/>
      <c r="C5" s="7" t="s">
        <v>427</v>
      </c>
      <c r="D5" s="7" t="s">
        <v>427</v>
      </c>
      <c r="E5" s="7" t="s">
        <v>427</v>
      </c>
      <c r="F5" s="7" t="s">
        <v>428</v>
      </c>
      <c r="G5" s="7" t="s">
        <v>428</v>
      </c>
      <c r="H5" s="7" t="s">
        <v>429</v>
      </c>
      <c r="I5" s="7" t="s">
        <v>429</v>
      </c>
    </row>
    <row r="6" spans="1:9" s="2" customFormat="1" ht="29.25" thickBot="1" x14ac:dyDescent="0.3">
      <c r="A6" s="10"/>
      <c r="B6" s="11"/>
      <c r="C6" s="12" t="s">
        <v>328</v>
      </c>
      <c r="D6" s="12" t="s">
        <v>328</v>
      </c>
      <c r="E6" s="12" t="s">
        <v>442</v>
      </c>
      <c r="F6" s="12" t="s">
        <v>444</v>
      </c>
      <c r="G6" s="12" t="s">
        <v>446</v>
      </c>
      <c r="H6" s="12" t="s">
        <v>438</v>
      </c>
      <c r="I6" s="12" t="s">
        <v>440</v>
      </c>
    </row>
    <row r="7" spans="1:9" x14ac:dyDescent="0.25">
      <c r="A7" s="26" t="s">
        <v>161</v>
      </c>
      <c r="B7" s="27"/>
      <c r="C7" s="59"/>
      <c r="D7" s="60"/>
      <c r="E7" s="60"/>
      <c r="F7" s="60"/>
      <c r="G7" s="60"/>
      <c r="H7" s="60"/>
      <c r="I7" s="61"/>
    </row>
    <row r="8" spans="1:9" x14ac:dyDescent="0.25">
      <c r="A8" s="55" t="s">
        <v>378</v>
      </c>
      <c r="B8" s="56" t="str">
        <f>VLOOKUP(A8,'t005-eng'!A:B,2,0)</f>
        <v>인구</v>
      </c>
      <c r="C8" s="62">
        <v>206.5</v>
      </c>
      <c r="D8" s="63">
        <v>206.7</v>
      </c>
      <c r="E8" s="63" t="s">
        <v>431</v>
      </c>
      <c r="F8" s="63">
        <v>0.2</v>
      </c>
      <c r="G8" s="63">
        <v>4</v>
      </c>
      <c r="H8" s="63">
        <v>0.1</v>
      </c>
      <c r="I8" s="64">
        <v>2</v>
      </c>
    </row>
    <row r="9" spans="1:9" x14ac:dyDescent="0.25">
      <c r="A9" s="68" t="s">
        <v>379</v>
      </c>
      <c r="B9" s="69" t="str">
        <f>VLOOKUP(A9,'t005-eng'!A:B,2,0)</f>
        <v>경제활동인구</v>
      </c>
      <c r="C9" s="62">
        <v>136.6</v>
      </c>
      <c r="D9" s="63">
        <v>137.30000000000001</v>
      </c>
      <c r="E9" s="63">
        <v>0.8</v>
      </c>
      <c r="F9" s="63">
        <v>0.7</v>
      </c>
      <c r="G9" s="63">
        <v>6.7</v>
      </c>
      <c r="H9" s="63">
        <v>0.5</v>
      </c>
      <c r="I9" s="64">
        <v>5.0999999999999996</v>
      </c>
    </row>
    <row r="10" spans="1:9" x14ac:dyDescent="0.25">
      <c r="A10" s="70" t="s">
        <v>3</v>
      </c>
      <c r="B10" s="71" t="str">
        <f>VLOOKUP(A10,'t005-eng'!A:B,2,0)</f>
        <v>취업인구</v>
      </c>
      <c r="C10" s="62">
        <v>127</v>
      </c>
      <c r="D10" s="63">
        <v>127.8</v>
      </c>
      <c r="E10" s="63">
        <v>0.8</v>
      </c>
      <c r="F10" s="63">
        <v>0.8</v>
      </c>
      <c r="G10" s="63">
        <v>5.9</v>
      </c>
      <c r="H10" s="63">
        <v>0.6</v>
      </c>
      <c r="I10" s="64">
        <v>4.8</v>
      </c>
    </row>
    <row r="11" spans="1:9" x14ac:dyDescent="0.25">
      <c r="A11" s="70" t="s">
        <v>380</v>
      </c>
      <c r="B11" s="71" t="str">
        <f>VLOOKUP(A11,'t005-eng'!A:B,2,0)</f>
        <v>실업인구</v>
      </c>
      <c r="C11" s="62">
        <v>9.6</v>
      </c>
      <c r="D11" s="63">
        <v>9.5</v>
      </c>
      <c r="E11" s="63">
        <v>0.4</v>
      </c>
      <c r="F11" s="63">
        <v>-0.1</v>
      </c>
      <c r="G11" s="63">
        <v>0.8</v>
      </c>
      <c r="H11" s="63">
        <v>-1</v>
      </c>
      <c r="I11" s="64">
        <v>9.1999999999999993</v>
      </c>
    </row>
    <row r="12" spans="1:9" x14ac:dyDescent="0.25">
      <c r="A12" s="55" t="s">
        <v>381</v>
      </c>
      <c r="B12" s="56" t="str">
        <f>VLOOKUP(A12,'t005-eng'!A:B,2,0)</f>
        <v>경제활동참가율</v>
      </c>
      <c r="C12" s="62">
        <v>66.2</v>
      </c>
      <c r="D12" s="63">
        <v>66.400000000000006</v>
      </c>
      <c r="E12" s="63">
        <v>0.4</v>
      </c>
      <c r="F12" s="63">
        <v>0.2</v>
      </c>
      <c r="G12" s="63">
        <v>2</v>
      </c>
      <c r="H12" s="63" t="s">
        <v>431</v>
      </c>
      <c r="I12" s="64" t="s">
        <v>431</v>
      </c>
    </row>
    <row r="13" spans="1:9" x14ac:dyDescent="0.25">
      <c r="A13" s="55" t="s">
        <v>382</v>
      </c>
      <c r="B13" s="56" t="str">
        <f>VLOOKUP(A13,'t005-eng'!A:B,2,0)</f>
        <v>실업률</v>
      </c>
      <c r="C13" s="62">
        <v>7</v>
      </c>
      <c r="D13" s="63">
        <v>6.9</v>
      </c>
      <c r="E13" s="63">
        <v>0.3</v>
      </c>
      <c r="F13" s="63">
        <v>-0.1</v>
      </c>
      <c r="G13" s="63">
        <v>0.2</v>
      </c>
      <c r="H13" s="63" t="s">
        <v>431</v>
      </c>
      <c r="I13" s="64" t="s">
        <v>431</v>
      </c>
    </row>
    <row r="14" spans="1:9" x14ac:dyDescent="0.25">
      <c r="A14" s="55" t="s">
        <v>383</v>
      </c>
      <c r="B14" s="56" t="str">
        <f>VLOOKUP(A14,'t005-eng'!A:B,2,0)</f>
        <v>고용률</v>
      </c>
      <c r="C14" s="62">
        <v>61.5</v>
      </c>
      <c r="D14" s="63">
        <v>61.8</v>
      </c>
      <c r="E14" s="63">
        <v>0.4</v>
      </c>
      <c r="F14" s="63">
        <v>0.3</v>
      </c>
      <c r="G14" s="63">
        <v>1.7</v>
      </c>
      <c r="H14" s="63" t="s">
        <v>431</v>
      </c>
      <c r="I14" s="64" t="s">
        <v>431</v>
      </c>
    </row>
    <row r="15" spans="1:9" x14ac:dyDescent="0.25">
      <c r="A15" s="26" t="s">
        <v>160</v>
      </c>
      <c r="B15" s="27"/>
      <c r="C15" s="62"/>
      <c r="D15" s="63"/>
      <c r="E15" s="63"/>
      <c r="F15" s="63"/>
      <c r="G15" s="63"/>
      <c r="H15" s="63"/>
      <c r="I15" s="64"/>
    </row>
    <row r="16" spans="1:9" x14ac:dyDescent="0.25">
      <c r="A16" s="55" t="s">
        <v>378</v>
      </c>
      <c r="B16" s="56" t="str">
        <f>VLOOKUP(A16,'t005-eng'!A:B,2,0)</f>
        <v>인구</v>
      </c>
      <c r="C16" s="62">
        <v>456.7</v>
      </c>
      <c r="D16" s="63">
        <v>457.3</v>
      </c>
      <c r="E16" s="63" t="s">
        <v>431</v>
      </c>
      <c r="F16" s="63">
        <v>0.6</v>
      </c>
      <c r="G16" s="63">
        <v>8.3000000000000007</v>
      </c>
      <c r="H16" s="63">
        <v>0.1</v>
      </c>
      <c r="I16" s="64">
        <v>1.8</v>
      </c>
    </row>
    <row r="17" spans="1:9" x14ac:dyDescent="0.25">
      <c r="A17" s="68" t="s">
        <v>379</v>
      </c>
      <c r="B17" s="69" t="str">
        <f>VLOOKUP(A17,'t005-eng'!A:B,2,0)</f>
        <v>경제활동인구</v>
      </c>
      <c r="C17" s="62">
        <v>312</v>
      </c>
      <c r="D17" s="63">
        <v>312.60000000000002</v>
      </c>
      <c r="E17" s="63">
        <v>1.6</v>
      </c>
      <c r="F17" s="63">
        <v>0.6</v>
      </c>
      <c r="G17" s="63">
        <v>6.3</v>
      </c>
      <c r="H17" s="63">
        <v>0.2</v>
      </c>
      <c r="I17" s="64">
        <v>2.1</v>
      </c>
    </row>
    <row r="18" spans="1:9" x14ac:dyDescent="0.25">
      <c r="A18" s="70" t="s">
        <v>3</v>
      </c>
      <c r="B18" s="71" t="str">
        <f>VLOOKUP(A18,'t005-eng'!A:B,2,0)</f>
        <v>취업인구</v>
      </c>
      <c r="C18" s="62">
        <v>294.2</v>
      </c>
      <c r="D18" s="63">
        <v>294.8</v>
      </c>
      <c r="E18" s="63">
        <v>1.6</v>
      </c>
      <c r="F18" s="63">
        <v>0.6</v>
      </c>
      <c r="G18" s="63">
        <v>5.7</v>
      </c>
      <c r="H18" s="63">
        <v>0.2</v>
      </c>
      <c r="I18" s="64">
        <v>2</v>
      </c>
    </row>
    <row r="19" spans="1:9" x14ac:dyDescent="0.25">
      <c r="A19" s="70" t="s">
        <v>380</v>
      </c>
      <c r="B19" s="71" t="str">
        <f>VLOOKUP(A19,'t005-eng'!A:B,2,0)</f>
        <v>실업인구</v>
      </c>
      <c r="C19" s="62">
        <v>17.8</v>
      </c>
      <c r="D19" s="63">
        <v>17.8</v>
      </c>
      <c r="E19" s="63">
        <v>0.9</v>
      </c>
      <c r="F19" s="63">
        <v>0</v>
      </c>
      <c r="G19" s="63">
        <v>0.5</v>
      </c>
      <c r="H19" s="63">
        <v>0</v>
      </c>
      <c r="I19" s="64">
        <v>2.9</v>
      </c>
    </row>
    <row r="20" spans="1:9" x14ac:dyDescent="0.25">
      <c r="A20" s="55" t="s">
        <v>381</v>
      </c>
      <c r="B20" s="56" t="str">
        <f>VLOOKUP(A20,'t005-eng'!A:B,2,0)</f>
        <v>경제활동참가율</v>
      </c>
      <c r="C20" s="62">
        <v>68.3</v>
      </c>
      <c r="D20" s="63">
        <v>68.400000000000006</v>
      </c>
      <c r="E20" s="63">
        <v>0.4</v>
      </c>
      <c r="F20" s="63">
        <v>0.1</v>
      </c>
      <c r="G20" s="63">
        <v>0.2</v>
      </c>
      <c r="H20" s="63" t="s">
        <v>431</v>
      </c>
      <c r="I20" s="64" t="s">
        <v>431</v>
      </c>
    </row>
    <row r="21" spans="1:9" x14ac:dyDescent="0.25">
      <c r="A21" s="55" t="s">
        <v>382</v>
      </c>
      <c r="B21" s="56" t="str">
        <f>VLOOKUP(A21,'t005-eng'!A:B,2,0)</f>
        <v>실업률</v>
      </c>
      <c r="C21" s="62">
        <v>5.7</v>
      </c>
      <c r="D21" s="63">
        <v>5.7</v>
      </c>
      <c r="E21" s="63">
        <v>0.3</v>
      </c>
      <c r="F21" s="63">
        <v>0</v>
      </c>
      <c r="G21" s="63">
        <v>0.1</v>
      </c>
      <c r="H21" s="63" t="s">
        <v>431</v>
      </c>
      <c r="I21" s="64" t="s">
        <v>431</v>
      </c>
    </row>
    <row r="22" spans="1:9" x14ac:dyDescent="0.25">
      <c r="A22" s="55" t="s">
        <v>383</v>
      </c>
      <c r="B22" s="56" t="str">
        <f>VLOOKUP(A22,'t005-eng'!A:B,2,0)</f>
        <v>고용률</v>
      </c>
      <c r="C22" s="62">
        <v>64.400000000000006</v>
      </c>
      <c r="D22" s="63">
        <v>64.5</v>
      </c>
      <c r="E22" s="63">
        <v>0.4</v>
      </c>
      <c r="F22" s="63">
        <v>0.1</v>
      </c>
      <c r="G22" s="63">
        <v>0.1</v>
      </c>
      <c r="H22" s="63" t="s">
        <v>431</v>
      </c>
      <c r="I22" s="64" t="s">
        <v>431</v>
      </c>
    </row>
    <row r="23" spans="1:9" x14ac:dyDescent="0.25">
      <c r="A23" s="26" t="s">
        <v>159</v>
      </c>
      <c r="B23" s="27"/>
      <c r="C23" s="62"/>
      <c r="D23" s="63"/>
      <c r="E23" s="63"/>
      <c r="F23" s="63"/>
      <c r="G23" s="63"/>
      <c r="H23" s="63"/>
      <c r="I23" s="64"/>
    </row>
    <row r="24" spans="1:9" x14ac:dyDescent="0.25">
      <c r="A24" s="55" t="s">
        <v>378</v>
      </c>
      <c r="B24" s="56" t="str">
        <f>VLOOKUP(A24,'t005-eng'!A:B,2,0)</f>
        <v>인구</v>
      </c>
      <c r="C24" s="62">
        <v>162.30000000000001</v>
      </c>
      <c r="D24" s="63">
        <v>162.69999999999999</v>
      </c>
      <c r="E24" s="63" t="s">
        <v>431</v>
      </c>
      <c r="F24" s="63">
        <v>0.4</v>
      </c>
      <c r="G24" s="63">
        <v>4.7</v>
      </c>
      <c r="H24" s="63">
        <v>0.2</v>
      </c>
      <c r="I24" s="64">
        <v>3</v>
      </c>
    </row>
    <row r="25" spans="1:9" x14ac:dyDescent="0.25">
      <c r="A25" s="68" t="s">
        <v>379</v>
      </c>
      <c r="B25" s="69" t="str">
        <f>VLOOKUP(A25,'t005-eng'!A:B,2,0)</f>
        <v>경제활동인구</v>
      </c>
      <c r="C25" s="62">
        <v>108.1</v>
      </c>
      <c r="D25" s="63">
        <v>107.9</v>
      </c>
      <c r="E25" s="63">
        <v>1</v>
      </c>
      <c r="F25" s="63">
        <v>-0.2</v>
      </c>
      <c r="G25" s="63">
        <v>3.5</v>
      </c>
      <c r="H25" s="63">
        <v>-0.2</v>
      </c>
      <c r="I25" s="64">
        <v>3.4</v>
      </c>
    </row>
    <row r="26" spans="1:9" x14ac:dyDescent="0.25">
      <c r="A26" s="70" t="s">
        <v>3</v>
      </c>
      <c r="B26" s="71" t="str">
        <f>VLOOKUP(A26,'t005-eng'!A:B,2,0)</f>
        <v>취업인구</v>
      </c>
      <c r="C26" s="62">
        <v>100.4</v>
      </c>
      <c r="D26" s="63">
        <v>100</v>
      </c>
      <c r="E26" s="63">
        <v>1</v>
      </c>
      <c r="F26" s="63">
        <v>-0.4</v>
      </c>
      <c r="G26" s="63">
        <v>1.1000000000000001</v>
      </c>
      <c r="H26" s="63">
        <v>-0.4</v>
      </c>
      <c r="I26" s="64">
        <v>1.1000000000000001</v>
      </c>
    </row>
    <row r="27" spans="1:9" x14ac:dyDescent="0.25">
      <c r="A27" s="70" t="s">
        <v>380</v>
      </c>
      <c r="B27" s="71" t="str">
        <f>VLOOKUP(A27,'t005-eng'!A:B,2,0)</f>
        <v>실업인구</v>
      </c>
      <c r="C27" s="62">
        <v>7.7</v>
      </c>
      <c r="D27" s="63">
        <v>7.9</v>
      </c>
      <c r="E27" s="63">
        <v>0.4</v>
      </c>
      <c r="F27" s="63">
        <v>0.2</v>
      </c>
      <c r="G27" s="63">
        <v>2.4</v>
      </c>
      <c r="H27" s="63">
        <v>2.6</v>
      </c>
      <c r="I27" s="64">
        <v>43.6</v>
      </c>
    </row>
    <row r="28" spans="1:9" x14ac:dyDescent="0.25">
      <c r="A28" s="55" t="s">
        <v>381</v>
      </c>
      <c r="B28" s="56" t="str">
        <f>VLOOKUP(A28,'t005-eng'!A:B,2,0)</f>
        <v>경제활동참가율</v>
      </c>
      <c r="C28" s="62">
        <v>66.599999999999994</v>
      </c>
      <c r="D28" s="63">
        <v>66.3</v>
      </c>
      <c r="E28" s="63">
        <v>0.6</v>
      </c>
      <c r="F28" s="63">
        <v>-0.3</v>
      </c>
      <c r="G28" s="63">
        <v>0.2</v>
      </c>
      <c r="H28" s="63" t="s">
        <v>431</v>
      </c>
      <c r="I28" s="64" t="s">
        <v>431</v>
      </c>
    </row>
    <row r="29" spans="1:9" x14ac:dyDescent="0.25">
      <c r="A29" s="55" t="s">
        <v>382</v>
      </c>
      <c r="B29" s="56" t="str">
        <f>VLOOKUP(A29,'t005-eng'!A:B,2,0)</f>
        <v>실업률</v>
      </c>
      <c r="C29" s="62">
        <v>7.1</v>
      </c>
      <c r="D29" s="63">
        <v>7.3</v>
      </c>
      <c r="E29" s="63">
        <v>0.4</v>
      </c>
      <c r="F29" s="63">
        <v>0.2</v>
      </c>
      <c r="G29" s="63">
        <v>2</v>
      </c>
      <c r="H29" s="63" t="s">
        <v>431</v>
      </c>
      <c r="I29" s="64" t="s">
        <v>431</v>
      </c>
    </row>
    <row r="30" spans="1:9" x14ac:dyDescent="0.25">
      <c r="A30" s="55" t="s">
        <v>383</v>
      </c>
      <c r="B30" s="56" t="str">
        <f>VLOOKUP(A30,'t005-eng'!A:B,2,0)</f>
        <v>고용률</v>
      </c>
      <c r="C30" s="62">
        <v>61.9</v>
      </c>
      <c r="D30" s="63">
        <v>61.5</v>
      </c>
      <c r="E30" s="63">
        <v>0.6</v>
      </c>
      <c r="F30" s="63">
        <v>-0.4</v>
      </c>
      <c r="G30" s="63">
        <v>-1.1000000000000001</v>
      </c>
      <c r="H30" s="63" t="s">
        <v>431</v>
      </c>
      <c r="I30" s="64" t="s">
        <v>431</v>
      </c>
    </row>
    <row r="31" spans="1:9" x14ac:dyDescent="0.25">
      <c r="A31" s="26" t="s">
        <v>158</v>
      </c>
      <c r="B31" s="27"/>
      <c r="C31" s="62"/>
      <c r="D31" s="63"/>
      <c r="E31" s="63"/>
      <c r="F31" s="63"/>
      <c r="G31" s="63"/>
      <c r="H31" s="63"/>
      <c r="I31" s="64"/>
    </row>
    <row r="32" spans="1:9" x14ac:dyDescent="0.25">
      <c r="A32" s="55" t="s">
        <v>378</v>
      </c>
      <c r="B32" s="56" t="str">
        <f>VLOOKUP(A32,'t005-eng'!A:B,2,0)</f>
        <v>인구</v>
      </c>
      <c r="C32" s="62">
        <v>120.3</v>
      </c>
      <c r="D32" s="63">
        <v>120.4</v>
      </c>
      <c r="E32" s="63" t="s">
        <v>431</v>
      </c>
      <c r="F32" s="63">
        <v>0.1</v>
      </c>
      <c r="G32" s="63">
        <v>1.1000000000000001</v>
      </c>
      <c r="H32" s="63">
        <v>0.1</v>
      </c>
      <c r="I32" s="64">
        <v>0.9</v>
      </c>
    </row>
    <row r="33" spans="1:9" x14ac:dyDescent="0.25">
      <c r="A33" s="68" t="s">
        <v>379</v>
      </c>
      <c r="B33" s="69" t="str">
        <f>VLOOKUP(A33,'t005-eng'!A:B,2,0)</f>
        <v>경제활동인구</v>
      </c>
      <c r="C33" s="62">
        <v>75.400000000000006</v>
      </c>
      <c r="D33" s="63">
        <v>75.099999999999994</v>
      </c>
      <c r="E33" s="63">
        <v>0.8</v>
      </c>
      <c r="F33" s="63">
        <v>-0.3</v>
      </c>
      <c r="G33" s="63">
        <v>-0.3</v>
      </c>
      <c r="H33" s="63">
        <v>-0.4</v>
      </c>
      <c r="I33" s="64">
        <v>-0.4</v>
      </c>
    </row>
    <row r="34" spans="1:9" x14ac:dyDescent="0.25">
      <c r="A34" s="70" t="s">
        <v>3</v>
      </c>
      <c r="B34" s="71" t="str">
        <f>VLOOKUP(A34,'t005-eng'!A:B,2,0)</f>
        <v>취업인구</v>
      </c>
      <c r="C34" s="62">
        <v>69.8</v>
      </c>
      <c r="D34" s="63">
        <v>69.400000000000006</v>
      </c>
      <c r="E34" s="63">
        <v>0.8</v>
      </c>
      <c r="F34" s="63">
        <v>-0.4</v>
      </c>
      <c r="G34" s="63">
        <v>-2</v>
      </c>
      <c r="H34" s="63">
        <v>-0.6</v>
      </c>
      <c r="I34" s="64">
        <v>-2.8</v>
      </c>
    </row>
    <row r="35" spans="1:9" x14ac:dyDescent="0.25">
      <c r="A35" s="70" t="s">
        <v>380</v>
      </c>
      <c r="B35" s="71" t="str">
        <f>VLOOKUP(A35,'t005-eng'!A:B,2,0)</f>
        <v>실업인구</v>
      </c>
      <c r="C35" s="62">
        <v>5.7</v>
      </c>
      <c r="D35" s="63">
        <v>5.7</v>
      </c>
      <c r="E35" s="63">
        <v>0.3</v>
      </c>
      <c r="F35" s="63">
        <v>0</v>
      </c>
      <c r="G35" s="63">
        <v>1.7</v>
      </c>
      <c r="H35" s="63">
        <v>0</v>
      </c>
      <c r="I35" s="64">
        <v>42.5</v>
      </c>
    </row>
    <row r="36" spans="1:9" x14ac:dyDescent="0.25">
      <c r="A36" s="55" t="s">
        <v>381</v>
      </c>
      <c r="B36" s="56" t="str">
        <f>VLOOKUP(A36,'t005-eng'!A:B,2,0)</f>
        <v>경제활동참가율</v>
      </c>
      <c r="C36" s="62">
        <v>62.7</v>
      </c>
      <c r="D36" s="63">
        <v>62.4</v>
      </c>
      <c r="E36" s="63">
        <v>0.6</v>
      </c>
      <c r="F36" s="63">
        <v>-0.3</v>
      </c>
      <c r="G36" s="63">
        <v>-0.8</v>
      </c>
      <c r="H36" s="63" t="s">
        <v>431</v>
      </c>
      <c r="I36" s="64" t="s">
        <v>431</v>
      </c>
    </row>
    <row r="37" spans="1:9" x14ac:dyDescent="0.25">
      <c r="A37" s="55" t="s">
        <v>382</v>
      </c>
      <c r="B37" s="56" t="str">
        <f>VLOOKUP(A37,'t005-eng'!A:B,2,0)</f>
        <v>실업률</v>
      </c>
      <c r="C37" s="62">
        <v>7.6</v>
      </c>
      <c r="D37" s="63">
        <v>7.6</v>
      </c>
      <c r="E37" s="63">
        <v>0.5</v>
      </c>
      <c r="F37" s="63">
        <v>0</v>
      </c>
      <c r="G37" s="63">
        <v>2.2999999999999998</v>
      </c>
      <c r="H37" s="63" t="s">
        <v>431</v>
      </c>
      <c r="I37" s="64" t="s">
        <v>431</v>
      </c>
    </row>
    <row r="38" spans="1:9" x14ac:dyDescent="0.25">
      <c r="A38" s="55" t="s">
        <v>383</v>
      </c>
      <c r="B38" s="56" t="str">
        <f>VLOOKUP(A38,'t005-eng'!A:B,2,0)</f>
        <v>고용률</v>
      </c>
      <c r="C38" s="62">
        <v>58</v>
      </c>
      <c r="D38" s="63">
        <v>57.6</v>
      </c>
      <c r="E38" s="63">
        <v>0.7</v>
      </c>
      <c r="F38" s="63">
        <v>-0.4</v>
      </c>
      <c r="G38" s="63">
        <v>-2.2000000000000002</v>
      </c>
      <c r="H38" s="63" t="s">
        <v>431</v>
      </c>
      <c r="I38" s="64" t="s">
        <v>431</v>
      </c>
    </row>
    <row r="39" spans="1:9" x14ac:dyDescent="0.25">
      <c r="A39" s="26" t="s">
        <v>157</v>
      </c>
      <c r="B39" s="27"/>
      <c r="C39" s="62"/>
      <c r="D39" s="63"/>
      <c r="E39" s="63"/>
      <c r="F39" s="63"/>
      <c r="G39" s="63"/>
      <c r="H39" s="63"/>
      <c r="I39" s="64"/>
    </row>
    <row r="40" spans="1:9" x14ac:dyDescent="0.25">
      <c r="A40" s="55" t="s">
        <v>378</v>
      </c>
      <c r="B40" s="56" t="str">
        <f>VLOOKUP(A40,'t005-eng'!A:B,2,0)</f>
        <v>인구</v>
      </c>
      <c r="C40" s="62">
        <v>104</v>
      </c>
      <c r="D40" s="63">
        <v>104.1</v>
      </c>
      <c r="E40" s="63" t="s">
        <v>431</v>
      </c>
      <c r="F40" s="63">
        <v>0.1</v>
      </c>
      <c r="G40" s="63">
        <v>1.6</v>
      </c>
      <c r="H40" s="63">
        <v>0.1</v>
      </c>
      <c r="I40" s="64">
        <v>1.6</v>
      </c>
    </row>
    <row r="41" spans="1:9" x14ac:dyDescent="0.25">
      <c r="A41" s="68" t="s">
        <v>379</v>
      </c>
      <c r="B41" s="69" t="str">
        <f>VLOOKUP(A41,'t005-eng'!A:B,2,0)</f>
        <v>경제활동인구</v>
      </c>
      <c r="C41" s="62">
        <v>67.599999999999994</v>
      </c>
      <c r="D41" s="63">
        <v>67.5</v>
      </c>
      <c r="E41" s="63">
        <v>0.8</v>
      </c>
      <c r="F41" s="63">
        <v>-0.1</v>
      </c>
      <c r="G41" s="63">
        <v>0.8</v>
      </c>
      <c r="H41" s="63">
        <v>-0.1</v>
      </c>
      <c r="I41" s="64">
        <v>1.2</v>
      </c>
    </row>
    <row r="42" spans="1:9" x14ac:dyDescent="0.25">
      <c r="A42" s="70" t="s">
        <v>3</v>
      </c>
      <c r="B42" s="71" t="str">
        <f>VLOOKUP(A42,'t005-eng'!A:B,2,0)</f>
        <v>취업인구</v>
      </c>
      <c r="C42" s="62">
        <v>63.6</v>
      </c>
      <c r="D42" s="63">
        <v>63.1</v>
      </c>
      <c r="E42" s="63">
        <v>0.8</v>
      </c>
      <c r="F42" s="63">
        <v>-0.5</v>
      </c>
      <c r="G42" s="63">
        <v>0.5</v>
      </c>
      <c r="H42" s="63">
        <v>-0.8</v>
      </c>
      <c r="I42" s="64">
        <v>0.8</v>
      </c>
    </row>
    <row r="43" spans="1:9" x14ac:dyDescent="0.25">
      <c r="A43" s="70" t="s">
        <v>380</v>
      </c>
      <c r="B43" s="71" t="str">
        <f>VLOOKUP(A43,'t005-eng'!A:B,2,0)</f>
        <v>실업인구</v>
      </c>
      <c r="C43" s="62">
        <v>4</v>
      </c>
      <c r="D43" s="63">
        <v>4.5</v>
      </c>
      <c r="E43" s="63">
        <v>0.4</v>
      </c>
      <c r="F43" s="63">
        <v>0.5</v>
      </c>
      <c r="G43" s="63">
        <v>0.4</v>
      </c>
      <c r="H43" s="63">
        <v>12.5</v>
      </c>
      <c r="I43" s="64">
        <v>9.8000000000000007</v>
      </c>
    </row>
    <row r="44" spans="1:9" x14ac:dyDescent="0.25">
      <c r="A44" s="55" t="s">
        <v>381</v>
      </c>
      <c r="B44" s="56" t="str">
        <f>VLOOKUP(A44,'t005-eng'!A:B,2,0)</f>
        <v>경제활동참가율</v>
      </c>
      <c r="C44" s="62">
        <v>65</v>
      </c>
      <c r="D44" s="63">
        <v>64.8</v>
      </c>
      <c r="E44" s="63">
        <v>0.8</v>
      </c>
      <c r="F44" s="63">
        <v>-0.2</v>
      </c>
      <c r="G44" s="63">
        <v>-0.3</v>
      </c>
      <c r="H44" s="63" t="s">
        <v>431</v>
      </c>
      <c r="I44" s="64" t="s">
        <v>431</v>
      </c>
    </row>
    <row r="45" spans="1:9" x14ac:dyDescent="0.25">
      <c r="A45" s="55" t="s">
        <v>382</v>
      </c>
      <c r="B45" s="56" t="str">
        <f>VLOOKUP(A45,'t005-eng'!A:B,2,0)</f>
        <v>실업률</v>
      </c>
      <c r="C45" s="62">
        <v>5.9</v>
      </c>
      <c r="D45" s="63">
        <v>6.7</v>
      </c>
      <c r="E45" s="63">
        <v>0.6</v>
      </c>
      <c r="F45" s="63">
        <v>0.8</v>
      </c>
      <c r="G45" s="63">
        <v>0.6</v>
      </c>
      <c r="H45" s="63" t="s">
        <v>431</v>
      </c>
      <c r="I45" s="64" t="s">
        <v>431</v>
      </c>
    </row>
    <row r="46" spans="1:9" x14ac:dyDescent="0.25">
      <c r="A46" s="55" t="s">
        <v>383</v>
      </c>
      <c r="B46" s="56" t="str">
        <f>VLOOKUP(A46,'t005-eng'!A:B,2,0)</f>
        <v>고용률</v>
      </c>
      <c r="C46" s="62">
        <v>61.2</v>
      </c>
      <c r="D46" s="63">
        <v>60.6</v>
      </c>
      <c r="E46" s="63">
        <v>0.8</v>
      </c>
      <c r="F46" s="63">
        <v>-0.6</v>
      </c>
      <c r="G46" s="63">
        <v>-0.5</v>
      </c>
      <c r="H46" s="63" t="s">
        <v>431</v>
      </c>
      <c r="I46" s="64" t="s">
        <v>431</v>
      </c>
    </row>
    <row r="47" spans="1:9" x14ac:dyDescent="0.25">
      <c r="A47" s="26" t="s">
        <v>156</v>
      </c>
      <c r="B47" s="27"/>
      <c r="C47" s="62"/>
      <c r="D47" s="63"/>
      <c r="E47" s="63"/>
      <c r="F47" s="63"/>
      <c r="G47" s="63"/>
      <c r="H47" s="63"/>
      <c r="I47" s="64"/>
    </row>
    <row r="48" spans="1:9" x14ac:dyDescent="0.25">
      <c r="A48" s="55" t="s">
        <v>378</v>
      </c>
      <c r="B48" s="56" t="str">
        <f>VLOOKUP(A48,'t005-eng'!A:B,2,0)</f>
        <v>인구</v>
      </c>
      <c r="C48" s="62">
        <v>143.9</v>
      </c>
      <c r="D48" s="63">
        <v>144</v>
      </c>
      <c r="E48" s="63" t="s">
        <v>431</v>
      </c>
      <c r="F48" s="63">
        <v>0.1</v>
      </c>
      <c r="G48" s="63">
        <v>2.1</v>
      </c>
      <c r="H48" s="63">
        <v>0.1</v>
      </c>
      <c r="I48" s="64">
        <v>1.5</v>
      </c>
    </row>
    <row r="49" spans="1:9" x14ac:dyDescent="0.25">
      <c r="A49" s="68" t="s">
        <v>379</v>
      </c>
      <c r="B49" s="69" t="str">
        <f>VLOOKUP(A49,'t005-eng'!A:B,2,0)</f>
        <v>경제활동인구</v>
      </c>
      <c r="C49" s="62">
        <v>84.9</v>
      </c>
      <c r="D49" s="63">
        <v>85.3</v>
      </c>
      <c r="E49" s="63">
        <v>1</v>
      </c>
      <c r="F49" s="63">
        <v>0.4</v>
      </c>
      <c r="G49" s="63">
        <v>5</v>
      </c>
      <c r="H49" s="63">
        <v>0.5</v>
      </c>
      <c r="I49" s="64">
        <v>6.2</v>
      </c>
    </row>
    <row r="50" spans="1:9" x14ac:dyDescent="0.25">
      <c r="A50" s="70" t="s">
        <v>3</v>
      </c>
      <c r="B50" s="71" t="str">
        <f>VLOOKUP(A50,'t005-eng'!A:B,2,0)</f>
        <v>취업인구</v>
      </c>
      <c r="C50" s="62">
        <v>81.599999999999994</v>
      </c>
      <c r="D50" s="63">
        <v>81.7</v>
      </c>
      <c r="E50" s="63">
        <v>1</v>
      </c>
      <c r="F50" s="63">
        <v>0.1</v>
      </c>
      <c r="G50" s="63">
        <v>4.0999999999999996</v>
      </c>
      <c r="H50" s="63">
        <v>0.1</v>
      </c>
      <c r="I50" s="64">
        <v>5.3</v>
      </c>
    </row>
    <row r="51" spans="1:9" x14ac:dyDescent="0.25">
      <c r="A51" s="70" t="s">
        <v>380</v>
      </c>
      <c r="B51" s="71" t="str">
        <f>VLOOKUP(A51,'t005-eng'!A:B,2,0)</f>
        <v>실업인구</v>
      </c>
      <c r="C51" s="62">
        <v>3.4</v>
      </c>
      <c r="D51" s="63">
        <v>3.6</v>
      </c>
      <c r="E51" s="63">
        <v>0.3</v>
      </c>
      <c r="F51" s="63">
        <v>0.2</v>
      </c>
      <c r="G51" s="63">
        <v>0.8</v>
      </c>
      <c r="H51" s="63">
        <v>5.9</v>
      </c>
      <c r="I51" s="64">
        <v>28.6</v>
      </c>
    </row>
    <row r="52" spans="1:9" x14ac:dyDescent="0.25">
      <c r="A52" s="55" t="s">
        <v>381</v>
      </c>
      <c r="B52" s="56" t="str">
        <f>VLOOKUP(A52,'t005-eng'!A:B,2,0)</f>
        <v>경제활동참가율</v>
      </c>
      <c r="C52" s="62">
        <v>59</v>
      </c>
      <c r="D52" s="63">
        <v>59.2</v>
      </c>
      <c r="E52" s="63">
        <v>0.7</v>
      </c>
      <c r="F52" s="63">
        <v>0.2</v>
      </c>
      <c r="G52" s="63">
        <v>2.6</v>
      </c>
      <c r="H52" s="63" t="s">
        <v>431</v>
      </c>
      <c r="I52" s="64" t="s">
        <v>431</v>
      </c>
    </row>
    <row r="53" spans="1:9" x14ac:dyDescent="0.25">
      <c r="A53" s="55" t="s">
        <v>382</v>
      </c>
      <c r="B53" s="56" t="str">
        <f>VLOOKUP(A53,'t005-eng'!A:B,2,0)</f>
        <v>실업률</v>
      </c>
      <c r="C53" s="62">
        <v>4</v>
      </c>
      <c r="D53" s="63">
        <v>4.2</v>
      </c>
      <c r="E53" s="63">
        <v>0.3</v>
      </c>
      <c r="F53" s="63">
        <v>0.2</v>
      </c>
      <c r="G53" s="63">
        <v>0.7</v>
      </c>
      <c r="H53" s="63" t="s">
        <v>431</v>
      </c>
      <c r="I53" s="64" t="s">
        <v>431</v>
      </c>
    </row>
    <row r="54" spans="1:9" x14ac:dyDescent="0.25">
      <c r="A54" s="55" t="s">
        <v>383</v>
      </c>
      <c r="B54" s="56" t="str">
        <f>VLOOKUP(A54,'t005-eng'!A:B,2,0)</f>
        <v>고용률</v>
      </c>
      <c r="C54" s="62">
        <v>56.7</v>
      </c>
      <c r="D54" s="63">
        <v>56.7</v>
      </c>
      <c r="E54" s="63">
        <v>0.7</v>
      </c>
      <c r="F54" s="63">
        <v>0</v>
      </c>
      <c r="G54" s="63">
        <v>2</v>
      </c>
      <c r="H54" s="63" t="s">
        <v>431</v>
      </c>
      <c r="I54" s="64" t="s">
        <v>431</v>
      </c>
    </row>
    <row r="55" spans="1:9" x14ac:dyDescent="0.25">
      <c r="A55" s="26" t="s">
        <v>155</v>
      </c>
      <c r="B55" s="27"/>
      <c r="C55" s="62"/>
      <c r="D55" s="63"/>
      <c r="E55" s="63"/>
      <c r="F55" s="63"/>
      <c r="G55" s="63"/>
      <c r="H55" s="63"/>
      <c r="I55" s="64"/>
    </row>
    <row r="56" spans="1:9" x14ac:dyDescent="0.25">
      <c r="A56" s="55" t="s">
        <v>378</v>
      </c>
      <c r="B56" s="56" t="str">
        <f>VLOOKUP(A56,'t005-eng'!A:B,2,0)</f>
        <v>인구</v>
      </c>
      <c r="C56" s="62">
        <v>755.5</v>
      </c>
      <c r="D56" s="63">
        <v>756.2</v>
      </c>
      <c r="E56" s="63" t="s">
        <v>431</v>
      </c>
      <c r="F56" s="63">
        <v>0.7</v>
      </c>
      <c r="G56" s="63">
        <v>14.1</v>
      </c>
      <c r="H56" s="63">
        <v>0.1</v>
      </c>
      <c r="I56" s="64">
        <v>1.9</v>
      </c>
    </row>
    <row r="57" spans="1:9" x14ac:dyDescent="0.25">
      <c r="A57" s="68" t="s">
        <v>379</v>
      </c>
      <c r="B57" s="69" t="str">
        <f>VLOOKUP(A57,'t005-eng'!A:B,2,0)</f>
        <v>경제활동인구</v>
      </c>
      <c r="C57" s="62">
        <v>515.29999999999995</v>
      </c>
      <c r="D57" s="63">
        <v>524.70000000000005</v>
      </c>
      <c r="E57" s="63">
        <v>3.4</v>
      </c>
      <c r="F57" s="63">
        <v>9.4</v>
      </c>
      <c r="G57" s="63">
        <v>36.1</v>
      </c>
      <c r="H57" s="63">
        <v>1.8</v>
      </c>
      <c r="I57" s="64">
        <v>7.4</v>
      </c>
    </row>
    <row r="58" spans="1:9" x14ac:dyDescent="0.25">
      <c r="A58" s="70" t="s">
        <v>3</v>
      </c>
      <c r="B58" s="71" t="str">
        <f>VLOOKUP(A58,'t005-eng'!A:B,2,0)</f>
        <v>취업인구</v>
      </c>
      <c r="C58" s="62">
        <v>492.6</v>
      </c>
      <c r="D58" s="63">
        <v>499.6</v>
      </c>
      <c r="E58" s="63">
        <v>3.5</v>
      </c>
      <c r="F58" s="63">
        <v>7</v>
      </c>
      <c r="G58" s="63">
        <v>32.5</v>
      </c>
      <c r="H58" s="63">
        <v>1.4</v>
      </c>
      <c r="I58" s="64">
        <v>7</v>
      </c>
    </row>
    <row r="59" spans="1:9" x14ac:dyDescent="0.25">
      <c r="A59" s="70" t="s">
        <v>380</v>
      </c>
      <c r="B59" s="71" t="str">
        <f>VLOOKUP(A59,'t005-eng'!A:B,2,0)</f>
        <v>실업인구</v>
      </c>
      <c r="C59" s="62">
        <v>22.7</v>
      </c>
      <c r="D59" s="63">
        <v>25.1</v>
      </c>
      <c r="E59" s="63">
        <v>1.2</v>
      </c>
      <c r="F59" s="63">
        <v>2.4</v>
      </c>
      <c r="G59" s="63">
        <v>3.6</v>
      </c>
      <c r="H59" s="63">
        <v>10.6</v>
      </c>
      <c r="I59" s="64">
        <v>16.7</v>
      </c>
    </row>
    <row r="60" spans="1:9" x14ac:dyDescent="0.25">
      <c r="A60" s="55" t="s">
        <v>381</v>
      </c>
      <c r="B60" s="56" t="str">
        <f>VLOOKUP(A60,'t005-eng'!A:B,2,0)</f>
        <v>경제활동참가율</v>
      </c>
      <c r="C60" s="62">
        <v>68.2</v>
      </c>
      <c r="D60" s="63">
        <v>69.400000000000006</v>
      </c>
      <c r="E60" s="63">
        <v>0.5</v>
      </c>
      <c r="F60" s="63">
        <v>1.2</v>
      </c>
      <c r="G60" s="63">
        <v>3.6</v>
      </c>
      <c r="H60" s="63" t="s">
        <v>431</v>
      </c>
      <c r="I60" s="64" t="s">
        <v>431</v>
      </c>
    </row>
    <row r="61" spans="1:9" x14ac:dyDescent="0.25">
      <c r="A61" s="55" t="s">
        <v>382</v>
      </c>
      <c r="B61" s="56" t="str">
        <f>VLOOKUP(A61,'t005-eng'!A:B,2,0)</f>
        <v>실업률</v>
      </c>
      <c r="C61" s="62">
        <v>4.4000000000000004</v>
      </c>
      <c r="D61" s="63">
        <v>4.8</v>
      </c>
      <c r="E61" s="63">
        <v>0.2</v>
      </c>
      <c r="F61" s="63">
        <v>0.4</v>
      </c>
      <c r="G61" s="63">
        <v>0.4</v>
      </c>
      <c r="H61" s="63" t="s">
        <v>431</v>
      </c>
      <c r="I61" s="64" t="s">
        <v>431</v>
      </c>
    </row>
    <row r="62" spans="1:9" x14ac:dyDescent="0.25">
      <c r="A62" s="55" t="s">
        <v>383</v>
      </c>
      <c r="B62" s="56" t="str">
        <f>VLOOKUP(A62,'t005-eng'!A:B,2,0)</f>
        <v>고용률</v>
      </c>
      <c r="C62" s="62">
        <v>65.2</v>
      </c>
      <c r="D62" s="63">
        <v>66.099999999999994</v>
      </c>
      <c r="E62" s="63">
        <v>0.5</v>
      </c>
      <c r="F62" s="63">
        <v>0.9</v>
      </c>
      <c r="G62" s="63">
        <v>3.2</v>
      </c>
      <c r="H62" s="63" t="s">
        <v>431</v>
      </c>
      <c r="I62" s="64" t="s">
        <v>431</v>
      </c>
    </row>
    <row r="63" spans="1:9" x14ac:dyDescent="0.25">
      <c r="A63" s="26" t="s">
        <v>154</v>
      </c>
      <c r="B63" s="27"/>
      <c r="C63" s="62"/>
      <c r="D63" s="63"/>
      <c r="E63" s="63"/>
      <c r="F63" s="63"/>
      <c r="G63" s="63"/>
      <c r="H63" s="63"/>
      <c r="I63" s="64"/>
    </row>
    <row r="64" spans="1:9" x14ac:dyDescent="0.25">
      <c r="A64" s="55" t="s">
        <v>378</v>
      </c>
      <c r="B64" s="56" t="str">
        <f>VLOOKUP(A64,'t005-eng'!A:B,2,0)</f>
        <v>인구</v>
      </c>
      <c r="C64" s="62">
        <v>208.3</v>
      </c>
      <c r="D64" s="63">
        <v>208.5</v>
      </c>
      <c r="E64" s="63" t="s">
        <v>431</v>
      </c>
      <c r="F64" s="63">
        <v>0.2</v>
      </c>
      <c r="G64" s="63">
        <v>4.0999999999999996</v>
      </c>
      <c r="H64" s="63">
        <v>0.1</v>
      </c>
      <c r="I64" s="64">
        <v>2</v>
      </c>
    </row>
    <row r="65" spans="1:9" x14ac:dyDescent="0.25">
      <c r="A65" s="68" t="s">
        <v>379</v>
      </c>
      <c r="B65" s="69" t="str">
        <f>VLOOKUP(A65,'t005-eng'!A:B,2,0)</f>
        <v>경제활동인구</v>
      </c>
      <c r="C65" s="62">
        <v>126.9</v>
      </c>
      <c r="D65" s="63">
        <v>128.80000000000001</v>
      </c>
      <c r="E65" s="63">
        <v>1.3</v>
      </c>
      <c r="F65" s="63">
        <v>1.9</v>
      </c>
      <c r="G65" s="63">
        <v>2.2000000000000002</v>
      </c>
      <c r="H65" s="63">
        <v>1.5</v>
      </c>
      <c r="I65" s="64">
        <v>1.7</v>
      </c>
    </row>
    <row r="66" spans="1:9" x14ac:dyDescent="0.25">
      <c r="A66" s="70" t="s">
        <v>3</v>
      </c>
      <c r="B66" s="71" t="str">
        <f>VLOOKUP(A66,'t005-eng'!A:B,2,0)</f>
        <v>취업인구</v>
      </c>
      <c r="C66" s="62">
        <v>120.1</v>
      </c>
      <c r="D66" s="63">
        <v>122.2</v>
      </c>
      <c r="E66" s="63">
        <v>1.3</v>
      </c>
      <c r="F66" s="63">
        <v>2.1</v>
      </c>
      <c r="G66" s="63">
        <v>2.5</v>
      </c>
      <c r="H66" s="63">
        <v>1.7</v>
      </c>
      <c r="I66" s="64">
        <v>2.1</v>
      </c>
    </row>
    <row r="67" spans="1:9" x14ac:dyDescent="0.25">
      <c r="A67" s="70" t="s">
        <v>380</v>
      </c>
      <c r="B67" s="71" t="str">
        <f>VLOOKUP(A67,'t005-eng'!A:B,2,0)</f>
        <v>실업인구</v>
      </c>
      <c r="C67" s="62">
        <v>6.8</v>
      </c>
      <c r="D67" s="63">
        <v>6.7</v>
      </c>
      <c r="E67" s="63">
        <v>0.5</v>
      </c>
      <c r="F67" s="63">
        <v>-0.1</v>
      </c>
      <c r="G67" s="63">
        <v>-0.2</v>
      </c>
      <c r="H67" s="63">
        <v>-1.5</v>
      </c>
      <c r="I67" s="64">
        <v>-2.9</v>
      </c>
    </row>
    <row r="68" spans="1:9" x14ac:dyDescent="0.25">
      <c r="A68" s="55" t="s">
        <v>381</v>
      </c>
      <c r="B68" s="56" t="str">
        <f>VLOOKUP(A68,'t005-eng'!A:B,2,0)</f>
        <v>경제활동참가율</v>
      </c>
      <c r="C68" s="62">
        <v>60.9</v>
      </c>
      <c r="D68" s="63">
        <v>61.8</v>
      </c>
      <c r="E68" s="63">
        <v>0.6</v>
      </c>
      <c r="F68" s="63">
        <v>0.9</v>
      </c>
      <c r="G68" s="63">
        <v>-0.1</v>
      </c>
      <c r="H68" s="63" t="s">
        <v>431</v>
      </c>
      <c r="I68" s="64" t="s">
        <v>431</v>
      </c>
    </row>
    <row r="69" spans="1:9" x14ac:dyDescent="0.25">
      <c r="A69" s="55" t="s">
        <v>382</v>
      </c>
      <c r="B69" s="56" t="str">
        <f>VLOOKUP(A69,'t005-eng'!A:B,2,0)</f>
        <v>실업률</v>
      </c>
      <c r="C69" s="62">
        <v>5.4</v>
      </c>
      <c r="D69" s="63">
        <v>5.2</v>
      </c>
      <c r="E69" s="63">
        <v>0.4</v>
      </c>
      <c r="F69" s="63">
        <v>-0.2</v>
      </c>
      <c r="G69" s="63">
        <v>-0.3</v>
      </c>
      <c r="H69" s="63" t="s">
        <v>431</v>
      </c>
      <c r="I69" s="64" t="s">
        <v>431</v>
      </c>
    </row>
    <row r="70" spans="1:9" x14ac:dyDescent="0.25">
      <c r="A70" s="55" t="s">
        <v>383</v>
      </c>
      <c r="B70" s="56" t="str">
        <f>VLOOKUP(A70,'t005-eng'!A:B,2,0)</f>
        <v>고용률</v>
      </c>
      <c r="C70" s="62">
        <v>57.7</v>
      </c>
      <c r="D70" s="63">
        <v>58.6</v>
      </c>
      <c r="E70" s="63">
        <v>0.6</v>
      </c>
      <c r="F70" s="63">
        <v>0.9</v>
      </c>
      <c r="G70" s="63">
        <v>0</v>
      </c>
      <c r="H70" s="63" t="s">
        <v>431</v>
      </c>
      <c r="I70" s="64" t="s">
        <v>431</v>
      </c>
    </row>
    <row r="71" spans="1:9" x14ac:dyDescent="0.25">
      <c r="A71" s="26" t="s">
        <v>153</v>
      </c>
      <c r="B71" s="27"/>
      <c r="C71" s="62"/>
      <c r="D71" s="63"/>
      <c r="E71" s="63"/>
      <c r="F71" s="63"/>
      <c r="G71" s="63"/>
      <c r="H71" s="63"/>
      <c r="I71" s="64"/>
    </row>
    <row r="72" spans="1:9" x14ac:dyDescent="0.25">
      <c r="A72" s="55" t="s">
        <v>378</v>
      </c>
      <c r="B72" s="56" t="str">
        <f>VLOOKUP(A72,'t005-eng'!A:B,2,0)</f>
        <v>인구</v>
      </c>
      <c r="C72" s="62">
        <v>147.6</v>
      </c>
      <c r="D72" s="63">
        <v>147.69999999999999</v>
      </c>
      <c r="E72" s="63" t="s">
        <v>431</v>
      </c>
      <c r="F72" s="63">
        <v>0.1</v>
      </c>
      <c r="G72" s="63">
        <v>2.5</v>
      </c>
      <c r="H72" s="63">
        <v>0.1</v>
      </c>
      <c r="I72" s="64">
        <v>1.7</v>
      </c>
    </row>
    <row r="73" spans="1:9" x14ac:dyDescent="0.25">
      <c r="A73" s="68" t="s">
        <v>379</v>
      </c>
      <c r="B73" s="69" t="str">
        <f>VLOOKUP(A73,'t005-eng'!A:B,2,0)</f>
        <v>경제활동인구</v>
      </c>
      <c r="C73" s="62">
        <v>89.3</v>
      </c>
      <c r="D73" s="63">
        <v>91.1</v>
      </c>
      <c r="E73" s="63">
        <v>1</v>
      </c>
      <c r="F73" s="63">
        <v>1.8</v>
      </c>
      <c r="G73" s="63">
        <v>0.1</v>
      </c>
      <c r="H73" s="63">
        <v>2</v>
      </c>
      <c r="I73" s="64">
        <v>0.1</v>
      </c>
    </row>
    <row r="74" spans="1:9" x14ac:dyDescent="0.25">
      <c r="A74" s="70" t="s">
        <v>3</v>
      </c>
      <c r="B74" s="71" t="str">
        <f>VLOOKUP(A74,'t005-eng'!A:B,2,0)</f>
        <v>취업인구</v>
      </c>
      <c r="C74" s="62">
        <v>84.4</v>
      </c>
      <c r="D74" s="63">
        <v>86.7</v>
      </c>
      <c r="E74" s="63">
        <v>1</v>
      </c>
      <c r="F74" s="63">
        <v>2.2999999999999998</v>
      </c>
      <c r="G74" s="63">
        <v>1.6</v>
      </c>
      <c r="H74" s="63">
        <v>2.7</v>
      </c>
      <c r="I74" s="64">
        <v>1.9</v>
      </c>
    </row>
    <row r="75" spans="1:9" x14ac:dyDescent="0.25">
      <c r="A75" s="70" t="s">
        <v>380</v>
      </c>
      <c r="B75" s="71" t="str">
        <f>VLOOKUP(A75,'t005-eng'!A:B,2,0)</f>
        <v>실업인구</v>
      </c>
      <c r="C75" s="62">
        <v>5</v>
      </c>
      <c r="D75" s="63">
        <v>4.5</v>
      </c>
      <c r="E75" s="63">
        <v>0.4</v>
      </c>
      <c r="F75" s="63">
        <v>-0.5</v>
      </c>
      <c r="G75" s="63">
        <v>-1.4</v>
      </c>
      <c r="H75" s="63">
        <v>-10</v>
      </c>
      <c r="I75" s="64">
        <v>-23.7</v>
      </c>
    </row>
    <row r="76" spans="1:9" x14ac:dyDescent="0.25">
      <c r="A76" s="55" t="s">
        <v>381</v>
      </c>
      <c r="B76" s="56" t="str">
        <f>VLOOKUP(A76,'t005-eng'!A:B,2,0)</f>
        <v>경제활동참가율</v>
      </c>
      <c r="C76" s="62">
        <v>60.5</v>
      </c>
      <c r="D76" s="63">
        <v>61.7</v>
      </c>
      <c r="E76" s="63">
        <v>0.7</v>
      </c>
      <c r="F76" s="63">
        <v>1.2</v>
      </c>
      <c r="G76" s="63">
        <v>-1</v>
      </c>
      <c r="H76" s="63" t="s">
        <v>431</v>
      </c>
      <c r="I76" s="64" t="s">
        <v>431</v>
      </c>
    </row>
    <row r="77" spans="1:9" x14ac:dyDescent="0.25">
      <c r="A77" s="55" t="s">
        <v>382</v>
      </c>
      <c r="B77" s="56" t="str">
        <f>VLOOKUP(A77,'t005-eng'!A:B,2,0)</f>
        <v>실업률</v>
      </c>
      <c r="C77" s="62">
        <v>5.6</v>
      </c>
      <c r="D77" s="63">
        <v>4.9000000000000004</v>
      </c>
      <c r="E77" s="63">
        <v>0.4</v>
      </c>
      <c r="F77" s="63">
        <v>-0.7</v>
      </c>
      <c r="G77" s="63">
        <v>-1.6</v>
      </c>
      <c r="H77" s="63" t="s">
        <v>431</v>
      </c>
      <c r="I77" s="64" t="s">
        <v>431</v>
      </c>
    </row>
    <row r="78" spans="1:9" x14ac:dyDescent="0.25">
      <c r="A78" s="55" t="s">
        <v>383</v>
      </c>
      <c r="B78" s="56" t="str">
        <f>VLOOKUP(A78,'t005-eng'!A:B,2,0)</f>
        <v>고용률</v>
      </c>
      <c r="C78" s="62">
        <v>57.2</v>
      </c>
      <c r="D78" s="63">
        <v>58.7</v>
      </c>
      <c r="E78" s="63">
        <v>0.7</v>
      </c>
      <c r="F78" s="63">
        <v>1.5</v>
      </c>
      <c r="G78" s="63">
        <v>0.1</v>
      </c>
      <c r="H78" s="63" t="s">
        <v>431</v>
      </c>
      <c r="I78" s="64" t="s">
        <v>431</v>
      </c>
    </row>
    <row r="79" spans="1:9" x14ac:dyDescent="0.25">
      <c r="A79" s="26" t="s">
        <v>152</v>
      </c>
      <c r="B79" s="27"/>
      <c r="C79" s="62"/>
      <c r="D79" s="63"/>
      <c r="E79" s="63"/>
      <c r="F79" s="63"/>
      <c r="G79" s="63"/>
      <c r="H79" s="63"/>
      <c r="I79" s="64"/>
    </row>
    <row r="80" spans="1:9" x14ac:dyDescent="0.25">
      <c r="A80" s="55" t="s">
        <v>378</v>
      </c>
      <c r="B80" s="56" t="str">
        <f>VLOOKUP(A80,'t005-eng'!A:B,2,0)</f>
        <v>인구</v>
      </c>
      <c r="C80" s="62">
        <v>83.9</v>
      </c>
      <c r="D80" s="63">
        <v>86.6</v>
      </c>
      <c r="E80" s="63" t="s">
        <v>431</v>
      </c>
      <c r="F80" s="63">
        <v>2.7</v>
      </c>
      <c r="G80" s="63">
        <v>16.7</v>
      </c>
      <c r="H80" s="63">
        <v>3.2</v>
      </c>
      <c r="I80" s="64">
        <v>23.9</v>
      </c>
    </row>
    <row r="81" spans="1:9" x14ac:dyDescent="0.25">
      <c r="A81" s="68" t="s">
        <v>379</v>
      </c>
      <c r="B81" s="69" t="str">
        <f>VLOOKUP(A81,'t005-eng'!A:B,2,0)</f>
        <v>경제활동인구</v>
      </c>
      <c r="C81" s="62">
        <v>51.3</v>
      </c>
      <c r="D81" s="63">
        <v>55.7</v>
      </c>
      <c r="E81" s="63">
        <v>2</v>
      </c>
      <c r="F81" s="63">
        <v>4.4000000000000004</v>
      </c>
      <c r="G81" s="63">
        <v>13.9</v>
      </c>
      <c r="H81" s="63">
        <v>8.6</v>
      </c>
      <c r="I81" s="64">
        <v>33.299999999999997</v>
      </c>
    </row>
    <row r="82" spans="1:9" x14ac:dyDescent="0.25">
      <c r="A82" s="70" t="s">
        <v>3</v>
      </c>
      <c r="B82" s="71" t="str">
        <f>VLOOKUP(A82,'t005-eng'!A:B,2,0)</f>
        <v>취업인구</v>
      </c>
      <c r="C82" s="62">
        <v>48.4</v>
      </c>
      <c r="D82" s="63">
        <v>52.6</v>
      </c>
      <c r="E82" s="63">
        <v>2</v>
      </c>
      <c r="F82" s="63">
        <v>4.2</v>
      </c>
      <c r="G82" s="63">
        <v>12.2</v>
      </c>
      <c r="H82" s="63">
        <v>8.6999999999999993</v>
      </c>
      <c r="I82" s="64">
        <v>30.2</v>
      </c>
    </row>
    <row r="83" spans="1:9" x14ac:dyDescent="0.25">
      <c r="A83" s="70" t="s">
        <v>380</v>
      </c>
      <c r="B83" s="71" t="str">
        <f>VLOOKUP(A83,'t005-eng'!A:B,2,0)</f>
        <v>실업인구</v>
      </c>
      <c r="C83" s="62">
        <v>3</v>
      </c>
      <c r="D83" s="63">
        <v>3.2</v>
      </c>
      <c r="E83" s="63">
        <v>0.5</v>
      </c>
      <c r="F83" s="63">
        <v>0.2</v>
      </c>
      <c r="G83" s="63">
        <v>1.8</v>
      </c>
      <c r="H83" s="63">
        <v>6.7</v>
      </c>
      <c r="I83" s="64">
        <v>128.6</v>
      </c>
    </row>
    <row r="84" spans="1:9" x14ac:dyDescent="0.25">
      <c r="A84" s="55" t="s">
        <v>381</v>
      </c>
      <c r="B84" s="56" t="str">
        <f>VLOOKUP(A84,'t005-eng'!A:B,2,0)</f>
        <v>경제활동참가율</v>
      </c>
      <c r="C84" s="62">
        <v>61.1</v>
      </c>
      <c r="D84" s="63">
        <v>64.3</v>
      </c>
      <c r="E84" s="63">
        <v>2</v>
      </c>
      <c r="F84" s="63">
        <v>3.2</v>
      </c>
      <c r="G84" s="63">
        <v>4.5</v>
      </c>
      <c r="H84" s="63" t="s">
        <v>431</v>
      </c>
      <c r="I84" s="64" t="s">
        <v>431</v>
      </c>
    </row>
    <row r="85" spans="1:9" x14ac:dyDescent="0.25">
      <c r="A85" s="55" t="s">
        <v>382</v>
      </c>
      <c r="B85" s="56" t="str">
        <f>VLOOKUP(A85,'t005-eng'!A:B,2,0)</f>
        <v>실업률</v>
      </c>
      <c r="C85" s="62">
        <v>5.8</v>
      </c>
      <c r="D85" s="63">
        <v>5.7</v>
      </c>
      <c r="E85" s="63">
        <v>1</v>
      </c>
      <c r="F85" s="63">
        <v>-0.1</v>
      </c>
      <c r="G85" s="63">
        <v>2.4</v>
      </c>
      <c r="H85" s="63" t="s">
        <v>431</v>
      </c>
      <c r="I85" s="64" t="s">
        <v>431</v>
      </c>
    </row>
    <row r="86" spans="1:9" x14ac:dyDescent="0.25">
      <c r="A86" s="55" t="s">
        <v>383</v>
      </c>
      <c r="B86" s="56" t="str">
        <f>VLOOKUP(A86,'t005-eng'!A:B,2,0)</f>
        <v>고용률</v>
      </c>
      <c r="C86" s="62">
        <v>57.7</v>
      </c>
      <c r="D86" s="63">
        <v>60.7</v>
      </c>
      <c r="E86" s="63">
        <v>2</v>
      </c>
      <c r="F86" s="63">
        <v>3</v>
      </c>
      <c r="G86" s="63">
        <v>2.9</v>
      </c>
      <c r="H86" s="63" t="s">
        <v>431</v>
      </c>
      <c r="I86" s="64" t="s">
        <v>431</v>
      </c>
    </row>
    <row r="87" spans="1:9" x14ac:dyDescent="0.25">
      <c r="A87" s="26" t="s">
        <v>151</v>
      </c>
      <c r="B87" s="27"/>
      <c r="C87" s="62"/>
      <c r="D87" s="63"/>
      <c r="E87" s="63"/>
      <c r="F87" s="63"/>
      <c r="G87" s="63"/>
      <c r="H87" s="63"/>
      <c r="I87" s="64"/>
    </row>
    <row r="88" spans="1:9" x14ac:dyDescent="0.25">
      <c r="A88" s="55" t="s">
        <v>378</v>
      </c>
      <c r="B88" s="56" t="str">
        <f>VLOOKUP(A88,'t005-eng'!A:B,2,0)</f>
        <v>인구</v>
      </c>
      <c r="C88" s="62">
        <v>3869</v>
      </c>
      <c r="D88" s="63">
        <v>3871.7</v>
      </c>
      <c r="E88" s="63" t="s">
        <v>431</v>
      </c>
      <c r="F88" s="63">
        <v>2.7</v>
      </c>
      <c r="G88" s="63">
        <v>81.3</v>
      </c>
      <c r="H88" s="63">
        <v>0.1</v>
      </c>
      <c r="I88" s="64">
        <v>2.1</v>
      </c>
    </row>
    <row r="89" spans="1:9" x14ac:dyDescent="0.25">
      <c r="A89" s="68" t="s">
        <v>379</v>
      </c>
      <c r="B89" s="69" t="str">
        <f>VLOOKUP(A89,'t005-eng'!A:B,2,0)</f>
        <v>경제활동인구</v>
      </c>
      <c r="C89" s="62">
        <v>2579.1</v>
      </c>
      <c r="D89" s="63">
        <v>2564.5</v>
      </c>
      <c r="E89" s="63">
        <v>8.4</v>
      </c>
      <c r="F89" s="63">
        <v>-14.6</v>
      </c>
      <c r="G89" s="63">
        <v>37.799999999999997</v>
      </c>
      <c r="H89" s="63">
        <v>-0.6</v>
      </c>
      <c r="I89" s="64">
        <v>1.5</v>
      </c>
    </row>
    <row r="90" spans="1:9" x14ac:dyDescent="0.25">
      <c r="A90" s="70" t="s">
        <v>3</v>
      </c>
      <c r="B90" s="71" t="str">
        <f>VLOOKUP(A90,'t005-eng'!A:B,2,0)</f>
        <v>취업인구</v>
      </c>
      <c r="C90" s="62">
        <v>2403.1</v>
      </c>
      <c r="D90" s="63">
        <v>2397.6</v>
      </c>
      <c r="E90" s="63">
        <v>8.6999999999999993</v>
      </c>
      <c r="F90" s="63">
        <v>-5.5</v>
      </c>
      <c r="G90" s="63">
        <v>36.9</v>
      </c>
      <c r="H90" s="63">
        <v>-0.2</v>
      </c>
      <c r="I90" s="64">
        <v>1.6</v>
      </c>
    </row>
    <row r="91" spans="1:9" x14ac:dyDescent="0.25">
      <c r="A91" s="70" t="s">
        <v>380</v>
      </c>
      <c r="B91" s="71" t="str">
        <f>VLOOKUP(A91,'t005-eng'!A:B,2,0)</f>
        <v>실업인구</v>
      </c>
      <c r="C91" s="62">
        <v>176.1</v>
      </c>
      <c r="D91" s="63">
        <v>166.9</v>
      </c>
      <c r="E91" s="63">
        <v>4.8</v>
      </c>
      <c r="F91" s="63">
        <v>-9.1999999999999993</v>
      </c>
      <c r="G91" s="63">
        <v>0.8</v>
      </c>
      <c r="H91" s="63">
        <v>-5.2</v>
      </c>
      <c r="I91" s="64">
        <v>0.5</v>
      </c>
    </row>
    <row r="92" spans="1:9" x14ac:dyDescent="0.25">
      <c r="A92" s="55" t="s">
        <v>381</v>
      </c>
      <c r="B92" s="56" t="str">
        <f>VLOOKUP(A92,'t005-eng'!A:B,2,0)</f>
        <v>경제활동참가율</v>
      </c>
      <c r="C92" s="62">
        <v>66.7</v>
      </c>
      <c r="D92" s="63">
        <v>66.2</v>
      </c>
      <c r="E92" s="63">
        <v>0.2</v>
      </c>
      <c r="F92" s="63">
        <v>-0.5</v>
      </c>
      <c r="G92" s="63">
        <v>-0.5</v>
      </c>
      <c r="H92" s="63" t="s">
        <v>431</v>
      </c>
      <c r="I92" s="64" t="s">
        <v>431</v>
      </c>
    </row>
    <row r="93" spans="1:9" x14ac:dyDescent="0.25">
      <c r="A93" s="55" t="s">
        <v>382</v>
      </c>
      <c r="B93" s="56" t="str">
        <f>VLOOKUP(A93,'t005-eng'!A:B,2,0)</f>
        <v>실업률</v>
      </c>
      <c r="C93" s="62">
        <v>6.8</v>
      </c>
      <c r="D93" s="63">
        <v>6.5</v>
      </c>
      <c r="E93" s="63">
        <v>0.2</v>
      </c>
      <c r="F93" s="63">
        <v>-0.3</v>
      </c>
      <c r="G93" s="63">
        <v>-0.1</v>
      </c>
      <c r="H93" s="63" t="s">
        <v>431</v>
      </c>
      <c r="I93" s="64" t="s">
        <v>431</v>
      </c>
    </row>
    <row r="94" spans="1:9" x14ac:dyDescent="0.25">
      <c r="A94" s="55" t="s">
        <v>383</v>
      </c>
      <c r="B94" s="56" t="str">
        <f>VLOOKUP(A94,'t005-eng'!A:B,2,0)</f>
        <v>고용률</v>
      </c>
      <c r="C94" s="62">
        <v>62.1</v>
      </c>
      <c r="D94" s="63">
        <v>61.9</v>
      </c>
      <c r="E94" s="63">
        <v>0.2</v>
      </c>
      <c r="F94" s="63">
        <v>-0.2</v>
      </c>
      <c r="G94" s="63">
        <v>-0.4</v>
      </c>
      <c r="H94" s="63" t="s">
        <v>431</v>
      </c>
      <c r="I94" s="64" t="s">
        <v>431</v>
      </c>
    </row>
    <row r="95" spans="1:9" x14ac:dyDescent="0.25">
      <c r="A95" s="26" t="s">
        <v>150</v>
      </c>
      <c r="B95" s="27"/>
      <c r="C95" s="62"/>
      <c r="D95" s="63"/>
      <c r="E95" s="63"/>
      <c r="F95" s="63"/>
      <c r="G95" s="63"/>
      <c r="H95" s="63"/>
      <c r="I95" s="64"/>
    </row>
    <row r="96" spans="1:9" x14ac:dyDescent="0.25">
      <c r="A96" s="55" t="s">
        <v>378</v>
      </c>
      <c r="B96" s="56" t="str">
        <f>VLOOKUP(A96,'t005-eng'!A:B,2,0)</f>
        <v>인구</v>
      </c>
      <c r="C96" s="62">
        <v>1394.7</v>
      </c>
      <c r="D96" s="63">
        <v>1397</v>
      </c>
      <c r="E96" s="63" t="s">
        <v>431</v>
      </c>
      <c r="F96" s="63">
        <v>2.2999999999999998</v>
      </c>
      <c r="G96" s="63">
        <v>30.6</v>
      </c>
      <c r="H96" s="63">
        <v>0.2</v>
      </c>
      <c r="I96" s="64">
        <v>2.2000000000000002</v>
      </c>
    </row>
    <row r="97" spans="1:9" x14ac:dyDescent="0.25">
      <c r="A97" s="68" t="s">
        <v>379</v>
      </c>
      <c r="B97" s="69" t="str">
        <f>VLOOKUP(A97,'t005-eng'!A:B,2,0)</f>
        <v>경제활동인구</v>
      </c>
      <c r="C97" s="62">
        <v>940.7</v>
      </c>
      <c r="D97" s="63">
        <v>932.4</v>
      </c>
      <c r="E97" s="63">
        <v>4.9000000000000004</v>
      </c>
      <c r="F97" s="63">
        <v>-8.3000000000000007</v>
      </c>
      <c r="G97" s="63">
        <v>-12</v>
      </c>
      <c r="H97" s="63">
        <v>-0.9</v>
      </c>
      <c r="I97" s="64">
        <v>-1.3</v>
      </c>
    </row>
    <row r="98" spans="1:9" x14ac:dyDescent="0.25">
      <c r="A98" s="70" t="s">
        <v>3</v>
      </c>
      <c r="B98" s="71" t="str">
        <f>VLOOKUP(A98,'t005-eng'!A:B,2,0)</f>
        <v>취업인구</v>
      </c>
      <c r="C98" s="62">
        <v>877.5</v>
      </c>
      <c r="D98" s="63">
        <v>866.8</v>
      </c>
      <c r="E98" s="63">
        <v>4.9000000000000004</v>
      </c>
      <c r="F98" s="63">
        <v>-10.7</v>
      </c>
      <c r="G98" s="63">
        <v>-19.2</v>
      </c>
      <c r="H98" s="63">
        <v>-1.2</v>
      </c>
      <c r="I98" s="64">
        <v>-2.2000000000000002</v>
      </c>
    </row>
    <row r="99" spans="1:9" x14ac:dyDescent="0.25">
      <c r="A99" s="70" t="s">
        <v>380</v>
      </c>
      <c r="B99" s="71" t="str">
        <f>VLOOKUP(A99,'t005-eng'!A:B,2,0)</f>
        <v>실업인구</v>
      </c>
      <c r="C99" s="62">
        <v>63.2</v>
      </c>
      <c r="D99" s="63">
        <v>65.7</v>
      </c>
      <c r="E99" s="63">
        <v>2.2999999999999998</v>
      </c>
      <c r="F99" s="63">
        <v>2.5</v>
      </c>
      <c r="G99" s="63">
        <v>7.3</v>
      </c>
      <c r="H99" s="63">
        <v>4</v>
      </c>
      <c r="I99" s="64">
        <v>12.5</v>
      </c>
    </row>
    <row r="100" spans="1:9" x14ac:dyDescent="0.25">
      <c r="A100" s="55" t="s">
        <v>381</v>
      </c>
      <c r="B100" s="56" t="str">
        <f>VLOOKUP(A100,'t005-eng'!A:B,2,0)</f>
        <v>경제활동참가율</v>
      </c>
      <c r="C100" s="62">
        <v>67.400000000000006</v>
      </c>
      <c r="D100" s="63">
        <v>66.7</v>
      </c>
      <c r="E100" s="63">
        <v>0.4</v>
      </c>
      <c r="F100" s="63">
        <v>-0.7</v>
      </c>
      <c r="G100" s="63">
        <v>-2.4</v>
      </c>
      <c r="H100" s="63" t="s">
        <v>431</v>
      </c>
      <c r="I100" s="64" t="s">
        <v>431</v>
      </c>
    </row>
    <row r="101" spans="1:9" x14ac:dyDescent="0.25">
      <c r="A101" s="55" t="s">
        <v>382</v>
      </c>
      <c r="B101" s="56" t="str">
        <f>VLOOKUP(A101,'t005-eng'!A:B,2,0)</f>
        <v>실업률</v>
      </c>
      <c r="C101" s="62">
        <v>6.7</v>
      </c>
      <c r="D101" s="63">
        <v>7</v>
      </c>
      <c r="E101" s="63">
        <v>0.2</v>
      </c>
      <c r="F101" s="63">
        <v>0.3</v>
      </c>
      <c r="G101" s="63">
        <v>0.8</v>
      </c>
      <c r="H101" s="63" t="s">
        <v>431</v>
      </c>
      <c r="I101" s="64" t="s">
        <v>431</v>
      </c>
    </row>
    <row r="102" spans="1:9" x14ac:dyDescent="0.25">
      <c r="A102" s="55" t="s">
        <v>383</v>
      </c>
      <c r="B102" s="56" t="str">
        <f>VLOOKUP(A102,'t005-eng'!A:B,2,0)</f>
        <v>고용률</v>
      </c>
      <c r="C102" s="62">
        <v>62.9</v>
      </c>
      <c r="D102" s="63">
        <v>62</v>
      </c>
      <c r="E102" s="63">
        <v>0.4</v>
      </c>
      <c r="F102" s="63">
        <v>-0.9</v>
      </c>
      <c r="G102" s="63">
        <v>-2.8</v>
      </c>
      <c r="H102" s="63" t="s">
        <v>431</v>
      </c>
      <c r="I102" s="64" t="s">
        <v>431</v>
      </c>
    </row>
    <row r="103" spans="1:9" x14ac:dyDescent="0.25">
      <c r="A103" s="26" t="s">
        <v>149</v>
      </c>
      <c r="B103" s="27"/>
      <c r="C103" s="62"/>
      <c r="D103" s="63"/>
      <c r="E103" s="63"/>
      <c r="F103" s="63"/>
      <c r="G103" s="63"/>
      <c r="H103" s="63"/>
      <c r="I103" s="64"/>
    </row>
    <row r="104" spans="1:9" x14ac:dyDescent="0.25">
      <c r="A104" s="55" t="s">
        <v>378</v>
      </c>
      <c r="B104" s="56" t="str">
        <f>VLOOKUP(A104,'t005-eng'!A:B,2,0)</f>
        <v>인구</v>
      </c>
      <c r="C104" s="62">
        <v>307.60000000000002</v>
      </c>
      <c r="D104" s="63">
        <v>308.3</v>
      </c>
      <c r="E104" s="63" t="s">
        <v>431</v>
      </c>
      <c r="F104" s="63">
        <v>0.7</v>
      </c>
      <c r="G104" s="63">
        <v>5.6</v>
      </c>
      <c r="H104" s="63">
        <v>0.2</v>
      </c>
      <c r="I104" s="64">
        <v>1.9</v>
      </c>
    </row>
    <row r="105" spans="1:9" x14ac:dyDescent="0.25">
      <c r="A105" s="68" t="s">
        <v>379</v>
      </c>
      <c r="B105" s="69" t="str">
        <f>VLOOKUP(A105,'t005-eng'!A:B,2,0)</f>
        <v>경제활동인구</v>
      </c>
      <c r="C105" s="62">
        <v>199.3</v>
      </c>
      <c r="D105" s="63">
        <v>200.9</v>
      </c>
      <c r="E105" s="63">
        <v>1.5</v>
      </c>
      <c r="F105" s="63">
        <v>1.6</v>
      </c>
      <c r="G105" s="63">
        <v>-0.5</v>
      </c>
      <c r="H105" s="63">
        <v>0.8</v>
      </c>
      <c r="I105" s="64">
        <v>-0.2</v>
      </c>
    </row>
    <row r="106" spans="1:9" x14ac:dyDescent="0.25">
      <c r="A106" s="70" t="s">
        <v>3</v>
      </c>
      <c r="B106" s="71" t="str">
        <f>VLOOKUP(A106,'t005-eng'!A:B,2,0)</f>
        <v>취업인구</v>
      </c>
      <c r="C106" s="62">
        <v>186.1</v>
      </c>
      <c r="D106" s="63">
        <v>187</v>
      </c>
      <c r="E106" s="63">
        <v>1.5</v>
      </c>
      <c r="F106" s="63">
        <v>0.9</v>
      </c>
      <c r="G106" s="63">
        <v>-0.9</v>
      </c>
      <c r="H106" s="63">
        <v>0.5</v>
      </c>
      <c r="I106" s="64">
        <v>-0.5</v>
      </c>
    </row>
    <row r="107" spans="1:9" x14ac:dyDescent="0.25">
      <c r="A107" s="70" t="s">
        <v>380</v>
      </c>
      <c r="B107" s="71" t="str">
        <f>VLOOKUP(A107,'t005-eng'!A:B,2,0)</f>
        <v>실업인구</v>
      </c>
      <c r="C107" s="62">
        <v>13.2</v>
      </c>
      <c r="D107" s="63">
        <v>13.9</v>
      </c>
      <c r="E107" s="63">
        <v>0.6</v>
      </c>
      <c r="F107" s="63">
        <v>0.7</v>
      </c>
      <c r="G107" s="63">
        <v>0.3</v>
      </c>
      <c r="H107" s="63">
        <v>5.3</v>
      </c>
      <c r="I107" s="64">
        <v>2.2000000000000002</v>
      </c>
    </row>
    <row r="108" spans="1:9" x14ac:dyDescent="0.25">
      <c r="A108" s="55" t="s">
        <v>381</v>
      </c>
      <c r="B108" s="56" t="str">
        <f>VLOOKUP(A108,'t005-eng'!A:B,2,0)</f>
        <v>경제활동참가율</v>
      </c>
      <c r="C108" s="62">
        <v>64.8</v>
      </c>
      <c r="D108" s="63">
        <v>65.2</v>
      </c>
      <c r="E108" s="63">
        <v>0.5</v>
      </c>
      <c r="F108" s="63">
        <v>0.4</v>
      </c>
      <c r="G108" s="63">
        <v>-1.3</v>
      </c>
      <c r="H108" s="63" t="s">
        <v>431</v>
      </c>
      <c r="I108" s="64" t="s">
        <v>431</v>
      </c>
    </row>
    <row r="109" spans="1:9" x14ac:dyDescent="0.25">
      <c r="A109" s="55" t="s">
        <v>382</v>
      </c>
      <c r="B109" s="56" t="str">
        <f>VLOOKUP(A109,'t005-eng'!A:B,2,0)</f>
        <v>실업률</v>
      </c>
      <c r="C109" s="62">
        <v>6.6</v>
      </c>
      <c r="D109" s="63">
        <v>6.9</v>
      </c>
      <c r="E109" s="63">
        <v>0.3</v>
      </c>
      <c r="F109" s="63">
        <v>0.3</v>
      </c>
      <c r="G109" s="63">
        <v>0.1</v>
      </c>
      <c r="H109" s="63" t="s">
        <v>431</v>
      </c>
      <c r="I109" s="64" t="s">
        <v>431</v>
      </c>
    </row>
    <row r="110" spans="1:9" x14ac:dyDescent="0.25">
      <c r="A110" s="55" t="s">
        <v>383</v>
      </c>
      <c r="B110" s="56" t="str">
        <f>VLOOKUP(A110,'t005-eng'!A:B,2,0)</f>
        <v>고용률</v>
      </c>
      <c r="C110" s="62">
        <v>60.5</v>
      </c>
      <c r="D110" s="63">
        <v>60.7</v>
      </c>
      <c r="E110" s="63">
        <v>0.5</v>
      </c>
      <c r="F110" s="63">
        <v>0.2</v>
      </c>
      <c r="G110" s="63">
        <v>-1.4</v>
      </c>
      <c r="H110" s="63" t="s">
        <v>431</v>
      </c>
      <c r="I110" s="64" t="s">
        <v>431</v>
      </c>
    </row>
    <row r="111" spans="1:9" x14ac:dyDescent="0.25">
      <c r="A111" s="26" t="s">
        <v>148</v>
      </c>
      <c r="B111" s="27"/>
      <c r="C111" s="62"/>
      <c r="D111" s="63"/>
      <c r="E111" s="63"/>
      <c r="F111" s="63"/>
      <c r="G111" s="63"/>
      <c r="H111" s="63"/>
      <c r="I111" s="64"/>
    </row>
    <row r="112" spans="1:9" x14ac:dyDescent="0.25">
      <c r="A112" s="55" t="s">
        <v>378</v>
      </c>
      <c r="B112" s="56" t="str">
        <f>VLOOKUP(A112,'t005-eng'!A:B,2,0)</f>
        <v>인구</v>
      </c>
      <c r="C112" s="62">
        <v>1087.0999999999999</v>
      </c>
      <c r="D112" s="63">
        <v>1088.7</v>
      </c>
      <c r="E112" s="63" t="s">
        <v>431</v>
      </c>
      <c r="F112" s="63">
        <v>1.6</v>
      </c>
      <c r="G112" s="63">
        <v>25</v>
      </c>
      <c r="H112" s="63">
        <v>0.1</v>
      </c>
      <c r="I112" s="64">
        <v>2.4</v>
      </c>
    </row>
    <row r="113" spans="1:9" x14ac:dyDescent="0.25">
      <c r="A113" s="68" t="s">
        <v>379</v>
      </c>
      <c r="B113" s="69" t="str">
        <f>VLOOKUP(A113,'t005-eng'!A:B,2,0)</f>
        <v>경제활동인구</v>
      </c>
      <c r="C113" s="62">
        <v>741.4</v>
      </c>
      <c r="D113" s="63">
        <v>731.5</v>
      </c>
      <c r="E113" s="63">
        <v>4.5999999999999996</v>
      </c>
      <c r="F113" s="63">
        <v>-9.9</v>
      </c>
      <c r="G113" s="63">
        <v>-11.4</v>
      </c>
      <c r="H113" s="63">
        <v>-1.3</v>
      </c>
      <c r="I113" s="64">
        <v>-1.5</v>
      </c>
    </row>
    <row r="114" spans="1:9" x14ac:dyDescent="0.25">
      <c r="A114" s="70" t="s">
        <v>3</v>
      </c>
      <c r="B114" s="71" t="str">
        <f>VLOOKUP(A114,'t005-eng'!A:B,2,0)</f>
        <v>취업인구</v>
      </c>
      <c r="C114" s="62">
        <v>691.3</v>
      </c>
      <c r="D114" s="63">
        <v>679.8</v>
      </c>
      <c r="E114" s="63">
        <v>4.7</v>
      </c>
      <c r="F114" s="63">
        <v>-11.5</v>
      </c>
      <c r="G114" s="63">
        <v>-18.3</v>
      </c>
      <c r="H114" s="63">
        <v>-1.7</v>
      </c>
      <c r="I114" s="64">
        <v>-2.6</v>
      </c>
    </row>
    <row r="115" spans="1:9" x14ac:dyDescent="0.25">
      <c r="A115" s="70" t="s">
        <v>380</v>
      </c>
      <c r="B115" s="71" t="str">
        <f>VLOOKUP(A115,'t005-eng'!A:B,2,0)</f>
        <v>실업인구</v>
      </c>
      <c r="C115" s="62">
        <v>50.1</v>
      </c>
      <c r="D115" s="63">
        <v>51.8</v>
      </c>
      <c r="E115" s="63">
        <v>2.2000000000000002</v>
      </c>
      <c r="F115" s="63">
        <v>1.7</v>
      </c>
      <c r="G115" s="63">
        <v>7</v>
      </c>
      <c r="H115" s="63">
        <v>3.4</v>
      </c>
      <c r="I115" s="64">
        <v>15.6</v>
      </c>
    </row>
    <row r="116" spans="1:9" x14ac:dyDescent="0.25">
      <c r="A116" s="55" t="s">
        <v>381</v>
      </c>
      <c r="B116" s="56" t="str">
        <f>VLOOKUP(A116,'t005-eng'!A:B,2,0)</f>
        <v>경제활동참가율</v>
      </c>
      <c r="C116" s="62">
        <v>68.2</v>
      </c>
      <c r="D116" s="63">
        <v>67.2</v>
      </c>
      <c r="E116" s="63">
        <v>0.4</v>
      </c>
      <c r="F116" s="63">
        <v>-1</v>
      </c>
      <c r="G116" s="63">
        <v>-2.6</v>
      </c>
      <c r="H116" s="63" t="s">
        <v>431</v>
      </c>
      <c r="I116" s="64" t="s">
        <v>431</v>
      </c>
    </row>
    <row r="117" spans="1:9" x14ac:dyDescent="0.25">
      <c r="A117" s="55" t="s">
        <v>382</v>
      </c>
      <c r="B117" s="56" t="str">
        <f>VLOOKUP(A117,'t005-eng'!A:B,2,0)</f>
        <v>실업률</v>
      </c>
      <c r="C117" s="62">
        <v>6.8</v>
      </c>
      <c r="D117" s="63">
        <v>7.1</v>
      </c>
      <c r="E117" s="63">
        <v>0.3</v>
      </c>
      <c r="F117" s="63">
        <v>0.3</v>
      </c>
      <c r="G117" s="63">
        <v>1.1000000000000001</v>
      </c>
      <c r="H117" s="63" t="s">
        <v>431</v>
      </c>
      <c r="I117" s="64" t="s">
        <v>431</v>
      </c>
    </row>
    <row r="118" spans="1:9" x14ac:dyDescent="0.25">
      <c r="A118" s="55" t="s">
        <v>383</v>
      </c>
      <c r="B118" s="56" t="str">
        <f>VLOOKUP(A118,'t005-eng'!A:B,2,0)</f>
        <v>고용률</v>
      </c>
      <c r="C118" s="62">
        <v>63.6</v>
      </c>
      <c r="D118" s="63">
        <v>62.4</v>
      </c>
      <c r="E118" s="63">
        <v>0.4</v>
      </c>
      <c r="F118" s="63">
        <v>-1.2</v>
      </c>
      <c r="G118" s="63">
        <v>-3.2</v>
      </c>
      <c r="H118" s="63" t="s">
        <v>431</v>
      </c>
      <c r="I118" s="64" t="s">
        <v>431</v>
      </c>
    </row>
    <row r="119" spans="1:9" x14ac:dyDescent="0.25">
      <c r="A119" s="26" t="s">
        <v>147</v>
      </c>
      <c r="B119" s="27"/>
      <c r="C119" s="62"/>
      <c r="D119" s="63"/>
      <c r="E119" s="63"/>
      <c r="F119" s="63"/>
      <c r="G119" s="63"/>
      <c r="H119" s="63"/>
      <c r="I119" s="64"/>
    </row>
    <row r="120" spans="1:9" x14ac:dyDescent="0.25">
      <c r="A120" s="55" t="s">
        <v>378</v>
      </c>
      <c r="B120" s="56" t="str">
        <f>VLOOKUP(A120,'t005-eng'!A:B,2,0)</f>
        <v>인구</v>
      </c>
      <c r="C120" s="62">
        <v>162</v>
      </c>
      <c r="D120" s="63">
        <v>161.9</v>
      </c>
      <c r="E120" s="63" t="s">
        <v>431</v>
      </c>
      <c r="F120" s="63">
        <v>-0.1</v>
      </c>
      <c r="G120" s="63">
        <v>1.9</v>
      </c>
      <c r="H120" s="63">
        <v>-0.1</v>
      </c>
      <c r="I120" s="64">
        <v>1.2</v>
      </c>
    </row>
    <row r="121" spans="1:9" x14ac:dyDescent="0.25">
      <c r="A121" s="68" t="s">
        <v>379</v>
      </c>
      <c r="B121" s="69" t="str">
        <f>VLOOKUP(A121,'t005-eng'!A:B,2,0)</f>
        <v>경제활동인구</v>
      </c>
      <c r="C121" s="62">
        <v>100.6</v>
      </c>
      <c r="D121" s="63">
        <v>100.3</v>
      </c>
      <c r="E121" s="63">
        <v>0.9</v>
      </c>
      <c r="F121" s="63">
        <v>-0.3</v>
      </c>
      <c r="G121" s="63">
        <v>2.2999999999999998</v>
      </c>
      <c r="H121" s="63">
        <v>-0.3</v>
      </c>
      <c r="I121" s="64">
        <v>2.2999999999999998</v>
      </c>
    </row>
    <row r="122" spans="1:9" x14ac:dyDescent="0.25">
      <c r="A122" s="70" t="s">
        <v>3</v>
      </c>
      <c r="B122" s="71" t="str">
        <f>VLOOKUP(A122,'t005-eng'!A:B,2,0)</f>
        <v>취업인구</v>
      </c>
      <c r="C122" s="62">
        <v>93.8</v>
      </c>
      <c r="D122" s="63">
        <v>94.2</v>
      </c>
      <c r="E122" s="63">
        <v>0.9</v>
      </c>
      <c r="F122" s="63">
        <v>0.4</v>
      </c>
      <c r="G122" s="63">
        <v>2.2000000000000002</v>
      </c>
      <c r="H122" s="63">
        <v>0.4</v>
      </c>
      <c r="I122" s="64">
        <v>2.4</v>
      </c>
    </row>
    <row r="123" spans="1:9" x14ac:dyDescent="0.25">
      <c r="A123" s="70" t="s">
        <v>380</v>
      </c>
      <c r="B123" s="71" t="str">
        <f>VLOOKUP(A123,'t005-eng'!A:B,2,0)</f>
        <v>실업인구</v>
      </c>
      <c r="C123" s="62">
        <v>6.8</v>
      </c>
      <c r="D123" s="63">
        <v>6.1</v>
      </c>
      <c r="E123" s="63">
        <v>0.4</v>
      </c>
      <c r="F123" s="63">
        <v>-0.7</v>
      </c>
      <c r="G123" s="63">
        <v>0</v>
      </c>
      <c r="H123" s="63">
        <v>-10.3</v>
      </c>
      <c r="I123" s="64">
        <v>0</v>
      </c>
    </row>
    <row r="124" spans="1:9" x14ac:dyDescent="0.25">
      <c r="A124" s="55" t="s">
        <v>381</v>
      </c>
      <c r="B124" s="56" t="str">
        <f>VLOOKUP(A124,'t005-eng'!A:B,2,0)</f>
        <v>경제활동참가율</v>
      </c>
      <c r="C124" s="62">
        <v>62.1</v>
      </c>
      <c r="D124" s="63">
        <v>62</v>
      </c>
      <c r="E124" s="63">
        <v>0.6</v>
      </c>
      <c r="F124" s="63">
        <v>-0.1</v>
      </c>
      <c r="G124" s="63">
        <v>0.7</v>
      </c>
      <c r="H124" s="63" t="s">
        <v>431</v>
      </c>
      <c r="I124" s="64" t="s">
        <v>431</v>
      </c>
    </row>
    <row r="125" spans="1:9" x14ac:dyDescent="0.25">
      <c r="A125" s="55" t="s">
        <v>382</v>
      </c>
      <c r="B125" s="56" t="str">
        <f>VLOOKUP(A125,'t005-eng'!A:B,2,0)</f>
        <v>실업률</v>
      </c>
      <c r="C125" s="62">
        <v>6.8</v>
      </c>
      <c r="D125" s="63">
        <v>6.1</v>
      </c>
      <c r="E125" s="63">
        <v>0.4</v>
      </c>
      <c r="F125" s="63">
        <v>-0.7</v>
      </c>
      <c r="G125" s="63">
        <v>-0.1</v>
      </c>
      <c r="H125" s="63" t="s">
        <v>431</v>
      </c>
      <c r="I125" s="64" t="s">
        <v>431</v>
      </c>
    </row>
    <row r="126" spans="1:9" x14ac:dyDescent="0.25">
      <c r="A126" s="55" t="s">
        <v>383</v>
      </c>
      <c r="B126" s="56" t="str">
        <f>VLOOKUP(A126,'t005-eng'!A:B,2,0)</f>
        <v>고용률</v>
      </c>
      <c r="C126" s="62">
        <v>57.9</v>
      </c>
      <c r="D126" s="63">
        <v>58.2</v>
      </c>
      <c r="E126" s="63">
        <v>0.6</v>
      </c>
      <c r="F126" s="63">
        <v>0.3</v>
      </c>
      <c r="G126" s="63">
        <v>0.7</v>
      </c>
      <c r="H126" s="63" t="s">
        <v>431</v>
      </c>
      <c r="I126" s="64" t="s">
        <v>431</v>
      </c>
    </row>
    <row r="127" spans="1:9" x14ac:dyDescent="0.25">
      <c r="A127" s="26" t="s">
        <v>146</v>
      </c>
      <c r="B127" s="27"/>
      <c r="C127" s="62"/>
      <c r="D127" s="63"/>
      <c r="E127" s="63"/>
      <c r="F127" s="63"/>
      <c r="G127" s="63"/>
      <c r="H127" s="63"/>
      <c r="I127" s="64"/>
    </row>
    <row r="128" spans="1:9" x14ac:dyDescent="0.25">
      <c r="A128" s="55" t="s">
        <v>378</v>
      </c>
      <c r="B128" s="56" t="str">
        <f>VLOOKUP(A128,'t005-eng'!A:B,2,0)</f>
        <v>인구</v>
      </c>
      <c r="C128" s="62">
        <v>96.9</v>
      </c>
      <c r="D128" s="63">
        <v>96.5</v>
      </c>
      <c r="E128" s="63" t="s">
        <v>431</v>
      </c>
      <c r="F128" s="63">
        <v>-0.4</v>
      </c>
      <c r="G128" s="63">
        <v>-3.2</v>
      </c>
      <c r="H128" s="63">
        <v>-0.4</v>
      </c>
      <c r="I128" s="64">
        <v>-3.2</v>
      </c>
    </row>
    <row r="129" spans="1:9" x14ac:dyDescent="0.25">
      <c r="A129" s="68" t="s">
        <v>379</v>
      </c>
      <c r="B129" s="69" t="str">
        <f>VLOOKUP(A129,'t005-eng'!A:B,2,0)</f>
        <v>경제활동인구</v>
      </c>
      <c r="C129" s="62">
        <v>60.1</v>
      </c>
      <c r="D129" s="63">
        <v>58.8</v>
      </c>
      <c r="E129" s="63">
        <v>4.3</v>
      </c>
      <c r="F129" s="63">
        <v>-1.3</v>
      </c>
      <c r="G129" s="63">
        <v>5.0999999999999996</v>
      </c>
      <c r="H129" s="63">
        <v>-2.2000000000000002</v>
      </c>
      <c r="I129" s="64">
        <v>9.5</v>
      </c>
    </row>
    <row r="130" spans="1:9" x14ac:dyDescent="0.25">
      <c r="A130" s="70" t="s">
        <v>3</v>
      </c>
      <c r="B130" s="71" t="str">
        <f>VLOOKUP(A130,'t005-eng'!A:B,2,0)</f>
        <v>취업인구</v>
      </c>
      <c r="C130" s="62">
        <v>55.6</v>
      </c>
      <c r="D130" s="63">
        <v>54.9</v>
      </c>
      <c r="E130" s="63">
        <v>4.0999999999999996</v>
      </c>
      <c r="F130" s="63">
        <v>-0.7</v>
      </c>
      <c r="G130" s="63">
        <v>3.2</v>
      </c>
      <c r="H130" s="63">
        <v>-1.3</v>
      </c>
      <c r="I130" s="64">
        <v>6.2</v>
      </c>
    </row>
    <row r="131" spans="1:9" x14ac:dyDescent="0.25">
      <c r="A131" s="70" t="s">
        <v>380</v>
      </c>
      <c r="B131" s="71" t="str">
        <f>VLOOKUP(A131,'t005-eng'!A:B,2,0)</f>
        <v>실업인구</v>
      </c>
      <c r="C131" s="62">
        <v>4.5</v>
      </c>
      <c r="D131" s="63">
        <v>3.9</v>
      </c>
      <c r="E131" s="63">
        <v>0.8</v>
      </c>
      <c r="F131" s="63">
        <v>-0.6</v>
      </c>
      <c r="G131" s="63">
        <v>1.9</v>
      </c>
      <c r="H131" s="63">
        <v>-13.3</v>
      </c>
      <c r="I131" s="64">
        <v>95</v>
      </c>
    </row>
    <row r="132" spans="1:9" x14ac:dyDescent="0.25">
      <c r="A132" s="55" t="s">
        <v>381</v>
      </c>
      <c r="B132" s="56" t="str">
        <f>VLOOKUP(A132,'t005-eng'!A:B,2,0)</f>
        <v>경제활동참가율</v>
      </c>
      <c r="C132" s="62">
        <v>62</v>
      </c>
      <c r="D132" s="63">
        <v>60.9</v>
      </c>
      <c r="E132" s="63">
        <v>2.4</v>
      </c>
      <c r="F132" s="63">
        <v>-1.1000000000000001</v>
      </c>
      <c r="G132" s="63">
        <v>7</v>
      </c>
      <c r="H132" s="63" t="s">
        <v>431</v>
      </c>
      <c r="I132" s="64" t="s">
        <v>431</v>
      </c>
    </row>
    <row r="133" spans="1:9" x14ac:dyDescent="0.25">
      <c r="A133" s="55" t="s">
        <v>382</v>
      </c>
      <c r="B133" s="56" t="str">
        <f>VLOOKUP(A133,'t005-eng'!A:B,2,0)</f>
        <v>실업률</v>
      </c>
      <c r="C133" s="62">
        <v>7.5</v>
      </c>
      <c r="D133" s="63">
        <v>6.6</v>
      </c>
      <c r="E133" s="63">
        <v>1.8</v>
      </c>
      <c r="F133" s="63">
        <v>-0.9</v>
      </c>
      <c r="G133" s="63">
        <v>2.9</v>
      </c>
      <c r="H133" s="63" t="s">
        <v>431</v>
      </c>
      <c r="I133" s="64" t="s">
        <v>431</v>
      </c>
    </row>
    <row r="134" spans="1:9" x14ac:dyDescent="0.25">
      <c r="A134" s="55" t="s">
        <v>383</v>
      </c>
      <c r="B134" s="56" t="str">
        <f>VLOOKUP(A134,'t005-eng'!A:B,2,0)</f>
        <v>고용률</v>
      </c>
      <c r="C134" s="62">
        <v>57.4</v>
      </c>
      <c r="D134" s="63">
        <v>56.9</v>
      </c>
      <c r="E134" s="63">
        <v>2.2999999999999998</v>
      </c>
      <c r="F134" s="63">
        <v>-0.5</v>
      </c>
      <c r="G134" s="63">
        <v>5</v>
      </c>
      <c r="H134" s="63" t="s">
        <v>431</v>
      </c>
      <c r="I134" s="64" t="s">
        <v>431</v>
      </c>
    </row>
    <row r="135" spans="1:9" x14ac:dyDescent="0.25">
      <c r="A135" s="26" t="s">
        <v>145</v>
      </c>
      <c r="B135" s="27"/>
      <c r="C135" s="62"/>
      <c r="D135" s="63"/>
      <c r="E135" s="63"/>
      <c r="F135" s="63"/>
      <c r="G135" s="63"/>
      <c r="H135" s="63"/>
      <c r="I135" s="64"/>
    </row>
    <row r="136" spans="1:9" x14ac:dyDescent="0.25">
      <c r="A136" s="55" t="s">
        <v>378</v>
      </c>
      <c r="B136" s="56" t="str">
        <f>VLOOKUP(A136,'t005-eng'!A:B,2,0)</f>
        <v>인구</v>
      </c>
      <c r="C136" s="62">
        <v>126.5</v>
      </c>
      <c r="D136" s="63">
        <v>126.8</v>
      </c>
      <c r="E136" s="63" t="s">
        <v>431</v>
      </c>
      <c r="F136" s="63">
        <v>0.3</v>
      </c>
      <c r="G136" s="63">
        <v>2.9</v>
      </c>
      <c r="H136" s="63">
        <v>0.2</v>
      </c>
      <c r="I136" s="64">
        <v>2.2999999999999998</v>
      </c>
    </row>
    <row r="137" spans="1:9" x14ac:dyDescent="0.25">
      <c r="A137" s="68" t="s">
        <v>379</v>
      </c>
      <c r="B137" s="69" t="str">
        <f>VLOOKUP(A137,'t005-eng'!A:B,2,0)</f>
        <v>경제활동인구</v>
      </c>
      <c r="C137" s="62">
        <v>75.2</v>
      </c>
      <c r="D137" s="63">
        <v>75.8</v>
      </c>
      <c r="E137" s="63">
        <v>1.6</v>
      </c>
      <c r="F137" s="63">
        <v>0.6</v>
      </c>
      <c r="G137" s="63">
        <v>7.4</v>
      </c>
      <c r="H137" s="63">
        <v>0.8</v>
      </c>
      <c r="I137" s="64">
        <v>10.8</v>
      </c>
    </row>
    <row r="138" spans="1:9" x14ac:dyDescent="0.25">
      <c r="A138" s="70" t="s">
        <v>3</v>
      </c>
      <c r="B138" s="71" t="str">
        <f>VLOOKUP(A138,'t005-eng'!A:B,2,0)</f>
        <v>취업인구</v>
      </c>
      <c r="C138" s="62">
        <v>70.599999999999994</v>
      </c>
      <c r="D138" s="63">
        <v>71.599999999999994</v>
      </c>
      <c r="E138" s="63">
        <v>1.7</v>
      </c>
      <c r="F138" s="63">
        <v>1</v>
      </c>
      <c r="G138" s="63">
        <v>6.4</v>
      </c>
      <c r="H138" s="63">
        <v>1.4</v>
      </c>
      <c r="I138" s="64">
        <v>9.8000000000000007</v>
      </c>
    </row>
    <row r="139" spans="1:9" x14ac:dyDescent="0.25">
      <c r="A139" s="70" t="s">
        <v>380</v>
      </c>
      <c r="B139" s="71" t="str">
        <f>VLOOKUP(A139,'t005-eng'!A:B,2,0)</f>
        <v>실업인구</v>
      </c>
      <c r="C139" s="62">
        <v>4.5999999999999996</v>
      </c>
      <c r="D139" s="63">
        <v>4.0999999999999996</v>
      </c>
      <c r="E139" s="63">
        <v>0.6</v>
      </c>
      <c r="F139" s="63">
        <v>-0.5</v>
      </c>
      <c r="G139" s="63">
        <v>0.9</v>
      </c>
      <c r="H139" s="63">
        <v>-10.9</v>
      </c>
      <c r="I139" s="64">
        <v>28.1</v>
      </c>
    </row>
    <row r="140" spans="1:9" x14ac:dyDescent="0.25">
      <c r="A140" s="55" t="s">
        <v>381</v>
      </c>
      <c r="B140" s="56" t="str">
        <f>VLOOKUP(A140,'t005-eng'!A:B,2,0)</f>
        <v>경제활동참가율</v>
      </c>
      <c r="C140" s="62">
        <v>59.4</v>
      </c>
      <c r="D140" s="63">
        <v>59.8</v>
      </c>
      <c r="E140" s="63">
        <v>1.3</v>
      </c>
      <c r="F140" s="63">
        <v>0.4</v>
      </c>
      <c r="G140" s="63">
        <v>4.5999999999999996</v>
      </c>
      <c r="H140" s="63" t="s">
        <v>431</v>
      </c>
      <c r="I140" s="64" t="s">
        <v>431</v>
      </c>
    </row>
    <row r="141" spans="1:9" x14ac:dyDescent="0.25">
      <c r="A141" s="55" t="s">
        <v>382</v>
      </c>
      <c r="B141" s="56" t="str">
        <f>VLOOKUP(A141,'t005-eng'!A:B,2,0)</f>
        <v>실업률</v>
      </c>
      <c r="C141" s="62">
        <v>6.1</v>
      </c>
      <c r="D141" s="63">
        <v>5.4</v>
      </c>
      <c r="E141" s="63">
        <v>0.8</v>
      </c>
      <c r="F141" s="63">
        <v>-0.7</v>
      </c>
      <c r="G141" s="63">
        <v>0.7</v>
      </c>
      <c r="H141" s="63" t="s">
        <v>431</v>
      </c>
      <c r="I141" s="64" t="s">
        <v>431</v>
      </c>
    </row>
    <row r="142" spans="1:9" x14ac:dyDescent="0.25">
      <c r="A142" s="55" t="s">
        <v>383</v>
      </c>
      <c r="B142" s="56" t="str">
        <f>VLOOKUP(A142,'t005-eng'!A:B,2,0)</f>
        <v>고용률</v>
      </c>
      <c r="C142" s="62">
        <v>55.8</v>
      </c>
      <c r="D142" s="63">
        <v>56.5</v>
      </c>
      <c r="E142" s="63">
        <v>1.3</v>
      </c>
      <c r="F142" s="63">
        <v>0.7</v>
      </c>
      <c r="G142" s="63">
        <v>3.9</v>
      </c>
      <c r="H142" s="63" t="s">
        <v>431</v>
      </c>
      <c r="I142" s="64" t="s">
        <v>431</v>
      </c>
    </row>
    <row r="143" spans="1:9" x14ac:dyDescent="0.25">
      <c r="A143" s="26" t="s">
        <v>144</v>
      </c>
      <c r="B143" s="27"/>
      <c r="C143" s="62"/>
      <c r="D143" s="63"/>
      <c r="E143" s="63"/>
      <c r="F143" s="63"/>
      <c r="G143" s="63"/>
      <c r="H143" s="63"/>
      <c r="I143" s="64"/>
    </row>
    <row r="144" spans="1:9" x14ac:dyDescent="0.25">
      <c r="A144" s="55" t="s">
        <v>378</v>
      </c>
      <c r="B144" s="56" t="str">
        <f>VLOOKUP(A144,'t005-eng'!A:B,2,0)</f>
        <v>인구</v>
      </c>
      <c r="C144" s="62">
        <v>402.1</v>
      </c>
      <c r="D144" s="63">
        <v>403</v>
      </c>
      <c r="E144" s="63" t="s">
        <v>431</v>
      </c>
      <c r="F144" s="63">
        <v>0.9</v>
      </c>
      <c r="G144" s="63">
        <v>11.5</v>
      </c>
      <c r="H144" s="63">
        <v>0.2</v>
      </c>
      <c r="I144" s="64">
        <v>2.9</v>
      </c>
    </row>
    <row r="145" spans="1:9" x14ac:dyDescent="0.25">
      <c r="A145" s="68" t="s">
        <v>379</v>
      </c>
      <c r="B145" s="69" t="str">
        <f>VLOOKUP(A145,'t005-eng'!A:B,2,0)</f>
        <v>경제활동인구</v>
      </c>
      <c r="C145" s="62">
        <v>271.8</v>
      </c>
      <c r="D145" s="63">
        <v>278</v>
      </c>
      <c r="E145" s="63">
        <v>2.4</v>
      </c>
      <c r="F145" s="63">
        <v>6.2</v>
      </c>
      <c r="G145" s="63">
        <v>17.3</v>
      </c>
      <c r="H145" s="63">
        <v>2.2999999999999998</v>
      </c>
      <c r="I145" s="64">
        <v>6.6</v>
      </c>
    </row>
    <row r="146" spans="1:9" x14ac:dyDescent="0.25">
      <c r="A146" s="70" t="s">
        <v>3</v>
      </c>
      <c r="B146" s="71" t="str">
        <f>VLOOKUP(A146,'t005-eng'!A:B,2,0)</f>
        <v>취업인구</v>
      </c>
      <c r="C146" s="62">
        <v>247.4</v>
      </c>
      <c r="D146" s="63">
        <v>253.5</v>
      </c>
      <c r="E146" s="63">
        <v>2.5</v>
      </c>
      <c r="F146" s="63">
        <v>6.1</v>
      </c>
      <c r="G146" s="63">
        <v>13</v>
      </c>
      <c r="H146" s="63">
        <v>2.5</v>
      </c>
      <c r="I146" s="64">
        <v>5.4</v>
      </c>
    </row>
    <row r="147" spans="1:9" x14ac:dyDescent="0.25">
      <c r="A147" s="70" t="s">
        <v>380</v>
      </c>
      <c r="B147" s="71" t="str">
        <f>VLOOKUP(A147,'t005-eng'!A:B,2,0)</f>
        <v>실업인구</v>
      </c>
      <c r="C147" s="62">
        <v>24.4</v>
      </c>
      <c r="D147" s="63">
        <v>24.5</v>
      </c>
      <c r="E147" s="63">
        <v>1.2</v>
      </c>
      <c r="F147" s="63">
        <v>0.1</v>
      </c>
      <c r="G147" s="63">
        <v>4.3</v>
      </c>
      <c r="H147" s="63">
        <v>0.4</v>
      </c>
      <c r="I147" s="64">
        <v>21.3</v>
      </c>
    </row>
    <row r="148" spans="1:9" x14ac:dyDescent="0.25">
      <c r="A148" s="55" t="s">
        <v>381</v>
      </c>
      <c r="B148" s="56" t="str">
        <f>VLOOKUP(A148,'t005-eng'!A:B,2,0)</f>
        <v>경제활동참가율</v>
      </c>
      <c r="C148" s="62">
        <v>67.599999999999994</v>
      </c>
      <c r="D148" s="63">
        <v>69</v>
      </c>
      <c r="E148" s="63">
        <v>0.6</v>
      </c>
      <c r="F148" s="63">
        <v>1.4</v>
      </c>
      <c r="G148" s="63">
        <v>2.4</v>
      </c>
      <c r="H148" s="63" t="s">
        <v>431</v>
      </c>
      <c r="I148" s="64" t="s">
        <v>431</v>
      </c>
    </row>
    <row r="149" spans="1:9" x14ac:dyDescent="0.25">
      <c r="A149" s="55" t="s">
        <v>382</v>
      </c>
      <c r="B149" s="56" t="str">
        <f>VLOOKUP(A149,'t005-eng'!A:B,2,0)</f>
        <v>실업률</v>
      </c>
      <c r="C149" s="62">
        <v>9</v>
      </c>
      <c r="D149" s="63">
        <v>8.8000000000000007</v>
      </c>
      <c r="E149" s="63">
        <v>0.5</v>
      </c>
      <c r="F149" s="63">
        <v>-0.2</v>
      </c>
      <c r="G149" s="63">
        <v>1.1000000000000001</v>
      </c>
      <c r="H149" s="63" t="s">
        <v>431</v>
      </c>
      <c r="I149" s="64" t="s">
        <v>431</v>
      </c>
    </row>
    <row r="150" spans="1:9" x14ac:dyDescent="0.25">
      <c r="A150" s="55" t="s">
        <v>383</v>
      </c>
      <c r="B150" s="56" t="str">
        <f>VLOOKUP(A150,'t005-eng'!A:B,2,0)</f>
        <v>고용률</v>
      </c>
      <c r="C150" s="62">
        <v>61.5</v>
      </c>
      <c r="D150" s="63">
        <v>62.9</v>
      </c>
      <c r="E150" s="63">
        <v>0.6</v>
      </c>
      <c r="F150" s="63">
        <v>1.4</v>
      </c>
      <c r="G150" s="63">
        <v>1.5</v>
      </c>
      <c r="H150" s="63" t="s">
        <v>431</v>
      </c>
      <c r="I150" s="64" t="s">
        <v>431</v>
      </c>
    </row>
    <row r="151" spans="1:9" x14ac:dyDescent="0.25">
      <c r="A151" s="26" t="s">
        <v>143</v>
      </c>
      <c r="B151" s="27"/>
      <c r="C151" s="62"/>
      <c r="D151" s="63"/>
      <c r="E151" s="63"/>
      <c r="F151" s="63"/>
      <c r="G151" s="63"/>
      <c r="H151" s="63"/>
      <c r="I151" s="64"/>
    </row>
    <row r="152" spans="1:9" x14ac:dyDescent="0.25">
      <c r="A152" s="55" t="s">
        <v>378</v>
      </c>
      <c r="B152" s="56" t="str">
        <f>VLOOKUP(A152,'t005-eng'!A:B,2,0)</f>
        <v>인구</v>
      </c>
      <c r="C152" s="62">
        <v>6114.1</v>
      </c>
      <c r="D152" s="63">
        <v>6118.4</v>
      </c>
      <c r="E152" s="63" t="s">
        <v>431</v>
      </c>
      <c r="F152" s="63">
        <v>4.3</v>
      </c>
      <c r="G152" s="63">
        <v>117.2</v>
      </c>
      <c r="H152" s="63">
        <v>0.1</v>
      </c>
      <c r="I152" s="64">
        <v>2</v>
      </c>
    </row>
    <row r="153" spans="1:9" x14ac:dyDescent="0.25">
      <c r="A153" s="68" t="s">
        <v>379</v>
      </c>
      <c r="B153" s="69" t="str">
        <f>VLOOKUP(A153,'t005-eng'!A:B,2,0)</f>
        <v>경제활동인구</v>
      </c>
      <c r="C153" s="62">
        <v>4073</v>
      </c>
      <c r="D153" s="63">
        <v>4067.8</v>
      </c>
      <c r="E153" s="63">
        <v>11.5</v>
      </c>
      <c r="F153" s="63">
        <v>-5.2</v>
      </c>
      <c r="G153" s="63">
        <v>70.5</v>
      </c>
      <c r="H153" s="63">
        <v>-0.1</v>
      </c>
      <c r="I153" s="64">
        <v>1.8</v>
      </c>
    </row>
    <row r="154" spans="1:9" x14ac:dyDescent="0.25">
      <c r="A154" s="70" t="s">
        <v>3</v>
      </c>
      <c r="B154" s="71" t="str">
        <f>VLOOKUP(A154,'t005-eng'!A:B,2,0)</f>
        <v>취업인구</v>
      </c>
      <c r="C154" s="62">
        <v>3711.8</v>
      </c>
      <c r="D154" s="63">
        <v>3704.1</v>
      </c>
      <c r="E154" s="63">
        <v>11.9</v>
      </c>
      <c r="F154" s="63">
        <v>-7.7</v>
      </c>
      <c r="G154" s="63">
        <v>29.1</v>
      </c>
      <c r="H154" s="63">
        <v>-0.2</v>
      </c>
      <c r="I154" s="64">
        <v>0.8</v>
      </c>
    </row>
    <row r="155" spans="1:9" x14ac:dyDescent="0.25">
      <c r="A155" s="70" t="s">
        <v>380</v>
      </c>
      <c r="B155" s="71" t="str">
        <f>VLOOKUP(A155,'t005-eng'!A:B,2,0)</f>
        <v>실업인구</v>
      </c>
      <c r="C155" s="62">
        <v>361.2</v>
      </c>
      <c r="D155" s="63">
        <v>363.7</v>
      </c>
      <c r="E155" s="63">
        <v>7</v>
      </c>
      <c r="F155" s="63">
        <v>2.5</v>
      </c>
      <c r="G155" s="63">
        <v>41.4</v>
      </c>
      <c r="H155" s="63">
        <v>0.7</v>
      </c>
      <c r="I155" s="64">
        <v>12.8</v>
      </c>
    </row>
    <row r="156" spans="1:9" x14ac:dyDescent="0.25">
      <c r="A156" s="55" t="s">
        <v>381</v>
      </c>
      <c r="B156" s="56" t="str">
        <f>VLOOKUP(A156,'t005-eng'!A:B,2,0)</f>
        <v>경제활동참가율</v>
      </c>
      <c r="C156" s="62">
        <v>66.599999999999994</v>
      </c>
      <c r="D156" s="63">
        <v>66.5</v>
      </c>
      <c r="E156" s="63">
        <v>0.2</v>
      </c>
      <c r="F156" s="63">
        <v>-0.1</v>
      </c>
      <c r="G156" s="63">
        <v>-0.1</v>
      </c>
      <c r="H156" s="63" t="s">
        <v>431</v>
      </c>
      <c r="I156" s="64" t="s">
        <v>431</v>
      </c>
    </row>
    <row r="157" spans="1:9" x14ac:dyDescent="0.25">
      <c r="A157" s="55" t="s">
        <v>382</v>
      </c>
      <c r="B157" s="56" t="str">
        <f>VLOOKUP(A157,'t005-eng'!A:B,2,0)</f>
        <v>실업률</v>
      </c>
      <c r="C157" s="62">
        <v>8.9</v>
      </c>
      <c r="D157" s="63">
        <v>8.9</v>
      </c>
      <c r="E157" s="63">
        <v>0.2</v>
      </c>
      <c r="F157" s="63">
        <v>0</v>
      </c>
      <c r="G157" s="63">
        <v>0.8</v>
      </c>
      <c r="H157" s="63" t="s">
        <v>431</v>
      </c>
      <c r="I157" s="64" t="s">
        <v>431</v>
      </c>
    </row>
    <row r="158" spans="1:9" x14ac:dyDescent="0.25">
      <c r="A158" s="55" t="s">
        <v>383</v>
      </c>
      <c r="B158" s="56" t="str">
        <f>VLOOKUP(A158,'t005-eng'!A:B,2,0)</f>
        <v>고용률</v>
      </c>
      <c r="C158" s="62">
        <v>60.7</v>
      </c>
      <c r="D158" s="63">
        <v>60.5</v>
      </c>
      <c r="E158" s="63">
        <v>0.2</v>
      </c>
      <c r="F158" s="63">
        <v>-0.2</v>
      </c>
      <c r="G158" s="63">
        <v>-0.7</v>
      </c>
      <c r="H158" s="63" t="s">
        <v>431</v>
      </c>
      <c r="I158" s="64" t="s">
        <v>431</v>
      </c>
    </row>
    <row r="159" spans="1:9" x14ac:dyDescent="0.25">
      <c r="A159" s="26" t="s">
        <v>142</v>
      </c>
      <c r="B159" s="27"/>
      <c r="C159" s="62"/>
      <c r="D159" s="63"/>
      <c r="E159" s="63"/>
      <c r="F159" s="63"/>
      <c r="G159" s="63"/>
      <c r="H159" s="63"/>
      <c r="I159" s="64"/>
    </row>
    <row r="160" spans="1:9" x14ac:dyDescent="0.25">
      <c r="A160" s="55" t="s">
        <v>378</v>
      </c>
      <c r="B160" s="56" t="str">
        <f>VLOOKUP(A160,'t005-eng'!A:B,2,0)</f>
        <v>인구</v>
      </c>
      <c r="C160" s="62">
        <v>725.2</v>
      </c>
      <c r="D160" s="63">
        <v>725.6</v>
      </c>
      <c r="E160" s="63" t="s">
        <v>431</v>
      </c>
      <c r="F160" s="63">
        <v>0.4</v>
      </c>
      <c r="G160" s="63">
        <v>8.9</v>
      </c>
      <c r="H160" s="63">
        <v>0.1</v>
      </c>
      <c r="I160" s="64">
        <v>1.2</v>
      </c>
    </row>
    <row r="161" spans="1:9" x14ac:dyDescent="0.25">
      <c r="A161" s="68" t="s">
        <v>379</v>
      </c>
      <c r="B161" s="69" t="str">
        <f>VLOOKUP(A161,'t005-eng'!A:B,2,0)</f>
        <v>경제활동인구</v>
      </c>
      <c r="C161" s="62">
        <v>487.7</v>
      </c>
      <c r="D161" s="63">
        <v>486.3</v>
      </c>
      <c r="E161" s="63">
        <v>3.5</v>
      </c>
      <c r="F161" s="63">
        <v>-1.4</v>
      </c>
      <c r="G161" s="63">
        <v>23.6</v>
      </c>
      <c r="H161" s="63">
        <v>-0.3</v>
      </c>
      <c r="I161" s="64">
        <v>5.0999999999999996</v>
      </c>
    </row>
    <row r="162" spans="1:9" x14ac:dyDescent="0.25">
      <c r="A162" s="70" t="s">
        <v>3</v>
      </c>
      <c r="B162" s="71" t="str">
        <f>VLOOKUP(A162,'t005-eng'!A:B,2,0)</f>
        <v>취업인구</v>
      </c>
      <c r="C162" s="62">
        <v>454.2</v>
      </c>
      <c r="D162" s="63">
        <v>451.2</v>
      </c>
      <c r="E162" s="63">
        <v>3.6</v>
      </c>
      <c r="F162" s="63">
        <v>-3</v>
      </c>
      <c r="G162" s="63">
        <v>16.600000000000001</v>
      </c>
      <c r="H162" s="63">
        <v>-0.7</v>
      </c>
      <c r="I162" s="64">
        <v>3.8</v>
      </c>
    </row>
    <row r="163" spans="1:9" x14ac:dyDescent="0.25">
      <c r="A163" s="70" t="s">
        <v>380</v>
      </c>
      <c r="B163" s="71" t="str">
        <f>VLOOKUP(A163,'t005-eng'!A:B,2,0)</f>
        <v>실업인구</v>
      </c>
      <c r="C163" s="62">
        <v>33.5</v>
      </c>
      <c r="D163" s="63">
        <v>35.200000000000003</v>
      </c>
      <c r="E163" s="63">
        <v>1.6</v>
      </c>
      <c r="F163" s="63">
        <v>1.7</v>
      </c>
      <c r="G163" s="63">
        <v>7.1</v>
      </c>
      <c r="H163" s="63">
        <v>5.0999999999999996</v>
      </c>
      <c r="I163" s="64">
        <v>25.3</v>
      </c>
    </row>
    <row r="164" spans="1:9" x14ac:dyDescent="0.25">
      <c r="A164" s="55" t="s">
        <v>381</v>
      </c>
      <c r="B164" s="56" t="str">
        <f>VLOOKUP(A164,'t005-eng'!A:B,2,0)</f>
        <v>경제활동참가율</v>
      </c>
      <c r="C164" s="62">
        <v>67.3</v>
      </c>
      <c r="D164" s="63">
        <v>67</v>
      </c>
      <c r="E164" s="63">
        <v>0.5</v>
      </c>
      <c r="F164" s="63">
        <v>-0.3</v>
      </c>
      <c r="G164" s="63">
        <v>2.4</v>
      </c>
      <c r="H164" s="63" t="s">
        <v>431</v>
      </c>
      <c r="I164" s="64" t="s">
        <v>431</v>
      </c>
    </row>
    <row r="165" spans="1:9" x14ac:dyDescent="0.25">
      <c r="A165" s="55" t="s">
        <v>382</v>
      </c>
      <c r="B165" s="56" t="str">
        <f>VLOOKUP(A165,'t005-eng'!A:B,2,0)</f>
        <v>실업률</v>
      </c>
      <c r="C165" s="62">
        <v>6.9</v>
      </c>
      <c r="D165" s="63">
        <v>7.2</v>
      </c>
      <c r="E165" s="63">
        <v>0.3</v>
      </c>
      <c r="F165" s="63">
        <v>0.3</v>
      </c>
      <c r="G165" s="63">
        <v>1.1000000000000001</v>
      </c>
      <c r="H165" s="63" t="s">
        <v>431</v>
      </c>
      <c r="I165" s="64" t="s">
        <v>431</v>
      </c>
    </row>
    <row r="166" spans="1:9" x14ac:dyDescent="0.25">
      <c r="A166" s="55" t="s">
        <v>383</v>
      </c>
      <c r="B166" s="56" t="str">
        <f>VLOOKUP(A166,'t005-eng'!A:B,2,0)</f>
        <v>고용률</v>
      </c>
      <c r="C166" s="62">
        <v>62.6</v>
      </c>
      <c r="D166" s="63">
        <v>62.2</v>
      </c>
      <c r="E166" s="63">
        <v>0.5</v>
      </c>
      <c r="F166" s="63">
        <v>-0.4</v>
      </c>
      <c r="G166" s="63">
        <v>1.6</v>
      </c>
      <c r="H166" s="63" t="s">
        <v>431</v>
      </c>
      <c r="I166" s="64" t="s">
        <v>431</v>
      </c>
    </row>
    <row r="167" spans="1:9" x14ac:dyDescent="0.25">
      <c r="A167" s="26" t="s">
        <v>141</v>
      </c>
      <c r="B167" s="27"/>
      <c r="C167" s="62"/>
      <c r="D167" s="63"/>
      <c r="E167" s="63"/>
      <c r="F167" s="63"/>
      <c r="G167" s="63"/>
      <c r="H167" s="63"/>
      <c r="I167" s="64"/>
    </row>
    <row r="168" spans="1:9" x14ac:dyDescent="0.25">
      <c r="A168" s="55" t="s">
        <v>378</v>
      </c>
      <c r="B168" s="56" t="str">
        <f>VLOOKUP(A168,'t005-eng'!A:B,2,0)</f>
        <v>인구</v>
      </c>
      <c r="C168" s="62">
        <v>425</v>
      </c>
      <c r="D168" s="63">
        <v>425.3</v>
      </c>
      <c r="E168" s="63" t="s">
        <v>431</v>
      </c>
      <c r="F168" s="63">
        <v>0.3</v>
      </c>
      <c r="G168" s="63">
        <v>7.1</v>
      </c>
      <c r="H168" s="63">
        <v>0.1</v>
      </c>
      <c r="I168" s="64">
        <v>1.7</v>
      </c>
    </row>
    <row r="169" spans="1:9" x14ac:dyDescent="0.25">
      <c r="A169" s="68" t="s">
        <v>379</v>
      </c>
      <c r="B169" s="69" t="str">
        <f>VLOOKUP(A169,'t005-eng'!A:B,2,0)</f>
        <v>경제활동인구</v>
      </c>
      <c r="C169" s="62">
        <v>257.39999999999998</v>
      </c>
      <c r="D169" s="63">
        <v>253.6</v>
      </c>
      <c r="E169" s="63">
        <v>3</v>
      </c>
      <c r="F169" s="63">
        <v>-3.8</v>
      </c>
      <c r="G169" s="63">
        <v>-0.7</v>
      </c>
      <c r="H169" s="63">
        <v>-1.5</v>
      </c>
      <c r="I169" s="64">
        <v>-0.3</v>
      </c>
    </row>
    <row r="170" spans="1:9" x14ac:dyDescent="0.25">
      <c r="A170" s="70" t="s">
        <v>3</v>
      </c>
      <c r="B170" s="71" t="str">
        <f>VLOOKUP(A170,'t005-eng'!A:B,2,0)</f>
        <v>취업인구</v>
      </c>
      <c r="C170" s="62">
        <v>239.3</v>
      </c>
      <c r="D170" s="63">
        <v>235.5</v>
      </c>
      <c r="E170" s="63">
        <v>3</v>
      </c>
      <c r="F170" s="63">
        <v>-3.8</v>
      </c>
      <c r="G170" s="63">
        <v>-0.9</v>
      </c>
      <c r="H170" s="63">
        <v>-1.6</v>
      </c>
      <c r="I170" s="64">
        <v>-0.4</v>
      </c>
    </row>
    <row r="171" spans="1:9" x14ac:dyDescent="0.25">
      <c r="A171" s="70" t="s">
        <v>380</v>
      </c>
      <c r="B171" s="71" t="str">
        <f>VLOOKUP(A171,'t005-eng'!A:B,2,0)</f>
        <v>실업인구</v>
      </c>
      <c r="C171" s="62">
        <v>18.100000000000001</v>
      </c>
      <c r="D171" s="63">
        <v>18</v>
      </c>
      <c r="E171" s="63">
        <v>1.3</v>
      </c>
      <c r="F171" s="63">
        <v>-0.1</v>
      </c>
      <c r="G171" s="63">
        <v>0.1</v>
      </c>
      <c r="H171" s="63">
        <v>-0.6</v>
      </c>
      <c r="I171" s="64">
        <v>0.6</v>
      </c>
    </row>
    <row r="172" spans="1:9" x14ac:dyDescent="0.25">
      <c r="A172" s="55" t="s">
        <v>381</v>
      </c>
      <c r="B172" s="56" t="str">
        <f>VLOOKUP(A172,'t005-eng'!A:B,2,0)</f>
        <v>경제활동참가율</v>
      </c>
      <c r="C172" s="62">
        <v>60.6</v>
      </c>
      <c r="D172" s="63">
        <v>59.6</v>
      </c>
      <c r="E172" s="63">
        <v>0.7</v>
      </c>
      <c r="F172" s="63">
        <v>-1</v>
      </c>
      <c r="G172" s="63">
        <v>-1.2</v>
      </c>
      <c r="H172" s="63" t="s">
        <v>431</v>
      </c>
      <c r="I172" s="64" t="s">
        <v>431</v>
      </c>
    </row>
    <row r="173" spans="1:9" x14ac:dyDescent="0.25">
      <c r="A173" s="55" t="s">
        <v>382</v>
      </c>
      <c r="B173" s="56" t="str">
        <f>VLOOKUP(A173,'t005-eng'!A:B,2,0)</f>
        <v>실업률</v>
      </c>
      <c r="C173" s="62">
        <v>7</v>
      </c>
      <c r="D173" s="63">
        <v>7.1</v>
      </c>
      <c r="E173" s="63">
        <v>0.5</v>
      </c>
      <c r="F173" s="63">
        <v>0.1</v>
      </c>
      <c r="G173" s="63">
        <v>0.1</v>
      </c>
      <c r="H173" s="63" t="s">
        <v>431</v>
      </c>
      <c r="I173" s="64" t="s">
        <v>431</v>
      </c>
    </row>
    <row r="174" spans="1:9" x14ac:dyDescent="0.25">
      <c r="A174" s="55" t="s">
        <v>383</v>
      </c>
      <c r="B174" s="56" t="str">
        <f>VLOOKUP(A174,'t005-eng'!A:B,2,0)</f>
        <v>고용률</v>
      </c>
      <c r="C174" s="62">
        <v>56.3</v>
      </c>
      <c r="D174" s="63">
        <v>55.4</v>
      </c>
      <c r="E174" s="63">
        <v>0.7</v>
      </c>
      <c r="F174" s="63">
        <v>-0.9</v>
      </c>
      <c r="G174" s="63">
        <v>-1.1000000000000001</v>
      </c>
      <c r="H174" s="63" t="s">
        <v>431</v>
      </c>
      <c r="I174" s="64" t="s">
        <v>431</v>
      </c>
    </row>
    <row r="175" spans="1:9" x14ac:dyDescent="0.25">
      <c r="A175" s="26" t="s">
        <v>140</v>
      </c>
      <c r="B175" s="27"/>
      <c r="C175" s="62"/>
      <c r="D175" s="63"/>
      <c r="E175" s="63"/>
      <c r="F175" s="63"/>
      <c r="G175" s="63"/>
      <c r="H175" s="63"/>
      <c r="I175" s="64"/>
    </row>
    <row r="176" spans="1:9" x14ac:dyDescent="0.25">
      <c r="A176" s="55" t="s">
        <v>378</v>
      </c>
      <c r="B176" s="56" t="str">
        <f>VLOOKUP(A176,'t005-eng'!A:B,2,0)</f>
        <v>인구</v>
      </c>
      <c r="C176" s="62">
        <v>600.5</v>
      </c>
      <c r="D176" s="63">
        <v>600.70000000000005</v>
      </c>
      <c r="E176" s="63" t="s">
        <v>431</v>
      </c>
      <c r="F176" s="63">
        <v>0.2</v>
      </c>
      <c r="G176" s="63">
        <v>14.1</v>
      </c>
      <c r="H176" s="63">
        <v>0</v>
      </c>
      <c r="I176" s="64">
        <v>2.4</v>
      </c>
    </row>
    <row r="177" spans="1:9" x14ac:dyDescent="0.25">
      <c r="A177" s="68" t="s">
        <v>379</v>
      </c>
      <c r="B177" s="69" t="str">
        <f>VLOOKUP(A177,'t005-eng'!A:B,2,0)</f>
        <v>경제활동인구</v>
      </c>
      <c r="C177" s="62">
        <v>417.3</v>
      </c>
      <c r="D177" s="63">
        <v>414.4</v>
      </c>
      <c r="E177" s="63">
        <v>2.4</v>
      </c>
      <c r="F177" s="63">
        <v>-2.9</v>
      </c>
      <c r="G177" s="63">
        <v>8.1</v>
      </c>
      <c r="H177" s="63">
        <v>-0.7</v>
      </c>
      <c r="I177" s="64">
        <v>2</v>
      </c>
    </row>
    <row r="178" spans="1:9" x14ac:dyDescent="0.25">
      <c r="A178" s="70" t="s">
        <v>3</v>
      </c>
      <c r="B178" s="71" t="str">
        <f>VLOOKUP(A178,'t005-eng'!A:B,2,0)</f>
        <v>취업인구</v>
      </c>
      <c r="C178" s="62">
        <v>387.7</v>
      </c>
      <c r="D178" s="63">
        <v>384.9</v>
      </c>
      <c r="E178" s="63">
        <v>2.5</v>
      </c>
      <c r="F178" s="63">
        <v>-2.8</v>
      </c>
      <c r="G178" s="63">
        <v>9</v>
      </c>
      <c r="H178" s="63">
        <v>-0.7</v>
      </c>
      <c r="I178" s="64">
        <v>2.4</v>
      </c>
    </row>
    <row r="179" spans="1:9" x14ac:dyDescent="0.25">
      <c r="A179" s="70" t="s">
        <v>380</v>
      </c>
      <c r="B179" s="71" t="str">
        <f>VLOOKUP(A179,'t005-eng'!A:B,2,0)</f>
        <v>실업인구</v>
      </c>
      <c r="C179" s="62">
        <v>29.6</v>
      </c>
      <c r="D179" s="63">
        <v>29.4</v>
      </c>
      <c r="E179" s="63">
        <v>1.2</v>
      </c>
      <c r="F179" s="63">
        <v>-0.2</v>
      </c>
      <c r="G179" s="63">
        <v>-1</v>
      </c>
      <c r="H179" s="63">
        <v>-0.7</v>
      </c>
      <c r="I179" s="64">
        <v>-3.3</v>
      </c>
    </row>
    <row r="180" spans="1:9" x14ac:dyDescent="0.25">
      <c r="A180" s="55" t="s">
        <v>381</v>
      </c>
      <c r="B180" s="56" t="str">
        <f>VLOOKUP(A180,'t005-eng'!A:B,2,0)</f>
        <v>경제활동참가율</v>
      </c>
      <c r="C180" s="62">
        <v>69.5</v>
      </c>
      <c r="D180" s="63">
        <v>69</v>
      </c>
      <c r="E180" s="63">
        <v>0.4</v>
      </c>
      <c r="F180" s="63">
        <v>-0.5</v>
      </c>
      <c r="G180" s="63">
        <v>-0.3</v>
      </c>
      <c r="H180" s="63" t="s">
        <v>431</v>
      </c>
      <c r="I180" s="64" t="s">
        <v>431</v>
      </c>
    </row>
    <row r="181" spans="1:9" x14ac:dyDescent="0.25">
      <c r="A181" s="55" t="s">
        <v>382</v>
      </c>
      <c r="B181" s="56" t="str">
        <f>VLOOKUP(A181,'t005-eng'!A:B,2,0)</f>
        <v>실업률</v>
      </c>
      <c r="C181" s="62">
        <v>7.1</v>
      </c>
      <c r="D181" s="63">
        <v>7.1</v>
      </c>
      <c r="E181" s="63">
        <v>0.3</v>
      </c>
      <c r="F181" s="63">
        <v>0</v>
      </c>
      <c r="G181" s="63">
        <v>-0.4</v>
      </c>
      <c r="H181" s="63" t="s">
        <v>431</v>
      </c>
      <c r="I181" s="64" t="s">
        <v>431</v>
      </c>
    </row>
    <row r="182" spans="1:9" x14ac:dyDescent="0.25">
      <c r="A182" s="55" t="s">
        <v>383</v>
      </c>
      <c r="B182" s="56" t="str">
        <f>VLOOKUP(A182,'t005-eng'!A:B,2,0)</f>
        <v>고용률</v>
      </c>
      <c r="C182" s="62">
        <v>64.599999999999994</v>
      </c>
      <c r="D182" s="63">
        <v>64.099999999999994</v>
      </c>
      <c r="E182" s="63">
        <v>0.4</v>
      </c>
      <c r="F182" s="63">
        <v>-0.5</v>
      </c>
      <c r="G182" s="63">
        <v>0</v>
      </c>
      <c r="H182" s="63" t="s">
        <v>431</v>
      </c>
      <c r="I182" s="64" t="s">
        <v>431</v>
      </c>
    </row>
    <row r="183" spans="1:9" x14ac:dyDescent="0.25">
      <c r="A183" s="26" t="s">
        <v>139</v>
      </c>
      <c r="B183" s="27"/>
      <c r="C183" s="62"/>
      <c r="D183" s="63"/>
      <c r="E183" s="63"/>
      <c r="F183" s="63"/>
      <c r="G183" s="63"/>
      <c r="H183" s="63"/>
      <c r="I183" s="64"/>
    </row>
    <row r="184" spans="1:9" x14ac:dyDescent="0.25">
      <c r="A184" s="55" t="s">
        <v>378</v>
      </c>
      <c r="B184" s="56" t="str">
        <f>VLOOKUP(A184,'t005-eng'!A:B,2,0)</f>
        <v>인구</v>
      </c>
      <c r="C184" s="62">
        <v>141.30000000000001</v>
      </c>
      <c r="D184" s="63">
        <v>141.69999999999999</v>
      </c>
      <c r="E184" s="63" t="s">
        <v>431</v>
      </c>
      <c r="F184" s="63">
        <v>0.4</v>
      </c>
      <c r="G184" s="63">
        <v>4.0999999999999996</v>
      </c>
      <c r="H184" s="63">
        <v>0.3</v>
      </c>
      <c r="I184" s="64">
        <v>3</v>
      </c>
    </row>
    <row r="185" spans="1:9" x14ac:dyDescent="0.25">
      <c r="A185" s="68" t="s">
        <v>379</v>
      </c>
      <c r="B185" s="69" t="str">
        <f>VLOOKUP(A185,'t005-eng'!A:B,2,0)</f>
        <v>경제활동인구</v>
      </c>
      <c r="C185" s="62">
        <v>98.7</v>
      </c>
      <c r="D185" s="63">
        <v>99.3</v>
      </c>
      <c r="E185" s="63">
        <v>1.1000000000000001</v>
      </c>
      <c r="F185" s="63">
        <v>0.6</v>
      </c>
      <c r="G185" s="63">
        <v>10.7</v>
      </c>
      <c r="H185" s="63">
        <v>0.6</v>
      </c>
      <c r="I185" s="64">
        <v>12.1</v>
      </c>
    </row>
    <row r="186" spans="1:9" x14ac:dyDescent="0.25">
      <c r="A186" s="70" t="s">
        <v>3</v>
      </c>
      <c r="B186" s="71" t="str">
        <f>VLOOKUP(A186,'t005-eng'!A:B,2,0)</f>
        <v>취업인구</v>
      </c>
      <c r="C186" s="62">
        <v>89.5</v>
      </c>
      <c r="D186" s="63">
        <v>89.7</v>
      </c>
      <c r="E186" s="63">
        <v>1.1000000000000001</v>
      </c>
      <c r="F186" s="63">
        <v>0.2</v>
      </c>
      <c r="G186" s="63">
        <v>7.3</v>
      </c>
      <c r="H186" s="63">
        <v>0.2</v>
      </c>
      <c r="I186" s="64">
        <v>8.9</v>
      </c>
    </row>
    <row r="187" spans="1:9" x14ac:dyDescent="0.25">
      <c r="A187" s="70" t="s">
        <v>380</v>
      </c>
      <c r="B187" s="71" t="str">
        <f>VLOOKUP(A187,'t005-eng'!A:B,2,0)</f>
        <v>실업인구</v>
      </c>
      <c r="C187" s="62">
        <v>9.3000000000000007</v>
      </c>
      <c r="D187" s="63">
        <v>9.6</v>
      </c>
      <c r="E187" s="63">
        <v>0.5</v>
      </c>
      <c r="F187" s="63">
        <v>0.3</v>
      </c>
      <c r="G187" s="63">
        <v>3.4</v>
      </c>
      <c r="H187" s="63">
        <v>3.2</v>
      </c>
      <c r="I187" s="64">
        <v>54.8</v>
      </c>
    </row>
    <row r="188" spans="1:9" x14ac:dyDescent="0.25">
      <c r="A188" s="55" t="s">
        <v>381</v>
      </c>
      <c r="B188" s="56" t="str">
        <f>VLOOKUP(A188,'t005-eng'!A:B,2,0)</f>
        <v>경제활동참가율</v>
      </c>
      <c r="C188" s="62">
        <v>69.900000000000006</v>
      </c>
      <c r="D188" s="63">
        <v>70.099999999999994</v>
      </c>
      <c r="E188" s="63">
        <v>0.8</v>
      </c>
      <c r="F188" s="63">
        <v>0.2</v>
      </c>
      <c r="G188" s="63">
        <v>5.7</v>
      </c>
      <c r="H188" s="63" t="s">
        <v>431</v>
      </c>
      <c r="I188" s="64" t="s">
        <v>431</v>
      </c>
    </row>
    <row r="189" spans="1:9" x14ac:dyDescent="0.25">
      <c r="A189" s="55" t="s">
        <v>382</v>
      </c>
      <c r="B189" s="56" t="str">
        <f>VLOOKUP(A189,'t005-eng'!A:B,2,0)</f>
        <v>실업률</v>
      </c>
      <c r="C189" s="62">
        <v>9.4</v>
      </c>
      <c r="D189" s="63">
        <v>9.6999999999999993</v>
      </c>
      <c r="E189" s="63">
        <v>0.6</v>
      </c>
      <c r="F189" s="63">
        <v>0.3</v>
      </c>
      <c r="G189" s="63">
        <v>2.7</v>
      </c>
      <c r="H189" s="63" t="s">
        <v>431</v>
      </c>
      <c r="I189" s="64" t="s">
        <v>431</v>
      </c>
    </row>
    <row r="190" spans="1:9" x14ac:dyDescent="0.25">
      <c r="A190" s="55" t="s">
        <v>383</v>
      </c>
      <c r="B190" s="56" t="str">
        <f>VLOOKUP(A190,'t005-eng'!A:B,2,0)</f>
        <v>고용률</v>
      </c>
      <c r="C190" s="62">
        <v>63.3</v>
      </c>
      <c r="D190" s="63">
        <v>63.3</v>
      </c>
      <c r="E190" s="63">
        <v>0.8</v>
      </c>
      <c r="F190" s="63">
        <v>0</v>
      </c>
      <c r="G190" s="63">
        <v>3.4</v>
      </c>
      <c r="H190" s="63" t="s">
        <v>431</v>
      </c>
      <c r="I190" s="64" t="s">
        <v>431</v>
      </c>
    </row>
    <row r="191" spans="1:9" x14ac:dyDescent="0.25">
      <c r="A191" s="26" t="s">
        <v>138</v>
      </c>
      <c r="B191" s="27"/>
      <c r="C191" s="62"/>
      <c r="D191" s="63"/>
      <c r="E191" s="63"/>
      <c r="F191" s="63"/>
      <c r="G191" s="63"/>
      <c r="H191" s="63"/>
      <c r="I191" s="64"/>
    </row>
    <row r="192" spans="1:9" x14ac:dyDescent="0.25">
      <c r="A192" s="55" t="s">
        <v>378</v>
      </c>
      <c r="B192" s="56" t="str">
        <f>VLOOKUP(A192,'t005-eng'!A:B,2,0)</f>
        <v>인구</v>
      </c>
      <c r="C192" s="62">
        <v>158.1</v>
      </c>
      <c r="D192" s="63">
        <v>158.19999999999999</v>
      </c>
      <c r="E192" s="63" t="s">
        <v>431</v>
      </c>
      <c r="F192" s="63">
        <v>0.1</v>
      </c>
      <c r="G192" s="63">
        <v>2.5</v>
      </c>
      <c r="H192" s="63">
        <v>0.1</v>
      </c>
      <c r="I192" s="64">
        <v>1.6</v>
      </c>
    </row>
    <row r="193" spans="1:9" x14ac:dyDescent="0.25">
      <c r="A193" s="68" t="s">
        <v>379</v>
      </c>
      <c r="B193" s="69" t="str">
        <f>VLOOKUP(A193,'t005-eng'!A:B,2,0)</f>
        <v>경제활동인구</v>
      </c>
      <c r="C193" s="62">
        <v>104.5</v>
      </c>
      <c r="D193" s="63">
        <v>105.3</v>
      </c>
      <c r="E193" s="63">
        <v>1.6</v>
      </c>
      <c r="F193" s="63">
        <v>0.8</v>
      </c>
      <c r="G193" s="63">
        <v>0.1</v>
      </c>
      <c r="H193" s="63">
        <v>0.8</v>
      </c>
      <c r="I193" s="64">
        <v>0.1</v>
      </c>
    </row>
    <row r="194" spans="1:9" x14ac:dyDescent="0.25">
      <c r="A194" s="70" t="s">
        <v>3</v>
      </c>
      <c r="B194" s="71" t="str">
        <f>VLOOKUP(A194,'t005-eng'!A:B,2,0)</f>
        <v>취업인구</v>
      </c>
      <c r="C194" s="62">
        <v>95.4</v>
      </c>
      <c r="D194" s="63">
        <v>96.3</v>
      </c>
      <c r="E194" s="63">
        <v>1.6</v>
      </c>
      <c r="F194" s="63">
        <v>0.9</v>
      </c>
      <c r="G194" s="63">
        <v>-3.2</v>
      </c>
      <c r="H194" s="63">
        <v>0.9</v>
      </c>
      <c r="I194" s="64">
        <v>-3.2</v>
      </c>
    </row>
    <row r="195" spans="1:9" x14ac:dyDescent="0.25">
      <c r="A195" s="70" t="s">
        <v>380</v>
      </c>
      <c r="B195" s="71" t="str">
        <f>VLOOKUP(A195,'t005-eng'!A:B,2,0)</f>
        <v>실업인구</v>
      </c>
      <c r="C195" s="62">
        <v>9.1</v>
      </c>
      <c r="D195" s="63">
        <v>9</v>
      </c>
      <c r="E195" s="63">
        <v>0.6</v>
      </c>
      <c r="F195" s="63">
        <v>-0.1</v>
      </c>
      <c r="G195" s="63">
        <v>3.3</v>
      </c>
      <c r="H195" s="63">
        <v>-1.1000000000000001</v>
      </c>
      <c r="I195" s="64">
        <v>57.9</v>
      </c>
    </row>
    <row r="196" spans="1:9" x14ac:dyDescent="0.25">
      <c r="A196" s="55" t="s">
        <v>381</v>
      </c>
      <c r="B196" s="56" t="str">
        <f>VLOOKUP(A196,'t005-eng'!A:B,2,0)</f>
        <v>경제활동참가율</v>
      </c>
      <c r="C196" s="62">
        <v>66.099999999999994</v>
      </c>
      <c r="D196" s="63">
        <v>66.599999999999994</v>
      </c>
      <c r="E196" s="63">
        <v>1</v>
      </c>
      <c r="F196" s="63">
        <v>0.5</v>
      </c>
      <c r="G196" s="63">
        <v>-1</v>
      </c>
      <c r="H196" s="63" t="s">
        <v>431</v>
      </c>
      <c r="I196" s="64" t="s">
        <v>431</v>
      </c>
    </row>
    <row r="197" spans="1:9" x14ac:dyDescent="0.25">
      <c r="A197" s="55" t="s">
        <v>382</v>
      </c>
      <c r="B197" s="56" t="str">
        <f>VLOOKUP(A197,'t005-eng'!A:B,2,0)</f>
        <v>실업률</v>
      </c>
      <c r="C197" s="62">
        <v>8.6999999999999993</v>
      </c>
      <c r="D197" s="63">
        <v>8.5</v>
      </c>
      <c r="E197" s="63">
        <v>0.6</v>
      </c>
      <c r="F197" s="63">
        <v>-0.2</v>
      </c>
      <c r="G197" s="63">
        <v>3.1</v>
      </c>
      <c r="H197" s="63" t="s">
        <v>431</v>
      </c>
      <c r="I197" s="64" t="s">
        <v>431</v>
      </c>
    </row>
    <row r="198" spans="1:9" x14ac:dyDescent="0.25">
      <c r="A198" s="55" t="s">
        <v>383</v>
      </c>
      <c r="B198" s="56" t="str">
        <f>VLOOKUP(A198,'t005-eng'!A:B,2,0)</f>
        <v>고용률</v>
      </c>
      <c r="C198" s="62">
        <v>60.3</v>
      </c>
      <c r="D198" s="63">
        <v>60.9</v>
      </c>
      <c r="E198" s="63">
        <v>1</v>
      </c>
      <c r="F198" s="63">
        <v>0.6</v>
      </c>
      <c r="G198" s="63">
        <v>-3</v>
      </c>
      <c r="H198" s="63" t="s">
        <v>431</v>
      </c>
      <c r="I198" s="64" t="s">
        <v>431</v>
      </c>
    </row>
    <row r="199" spans="1:9" x14ac:dyDescent="0.25">
      <c r="A199" s="26" t="s">
        <v>137</v>
      </c>
      <c r="B199" s="27"/>
      <c r="C199" s="62"/>
      <c r="D199" s="63"/>
      <c r="E199" s="63"/>
      <c r="F199" s="63"/>
      <c r="G199" s="63"/>
      <c r="H199" s="63"/>
      <c r="I199" s="64"/>
    </row>
    <row r="200" spans="1:9" x14ac:dyDescent="0.25">
      <c r="A200" s="55" t="s">
        <v>378</v>
      </c>
      <c r="B200" s="56" t="str">
        <f>VLOOKUP(A200,'t005-eng'!A:B,2,0)</f>
        <v>인구</v>
      </c>
      <c r="C200" s="62">
        <v>538.4</v>
      </c>
      <c r="D200" s="63">
        <v>538.4</v>
      </c>
      <c r="E200" s="63" t="s">
        <v>431</v>
      </c>
      <c r="F200" s="63">
        <v>0</v>
      </c>
      <c r="G200" s="63">
        <v>9.6</v>
      </c>
      <c r="H200" s="63">
        <v>0</v>
      </c>
      <c r="I200" s="64">
        <v>1.8</v>
      </c>
    </row>
    <row r="201" spans="1:9" x14ac:dyDescent="0.25">
      <c r="A201" s="68" t="s">
        <v>379</v>
      </c>
      <c r="B201" s="69" t="str">
        <f>VLOOKUP(A201,'t005-eng'!A:B,2,0)</f>
        <v>경제활동인구</v>
      </c>
      <c r="C201" s="62">
        <v>348.5</v>
      </c>
      <c r="D201" s="63">
        <v>352.6</v>
      </c>
      <c r="E201" s="63">
        <v>2.5</v>
      </c>
      <c r="F201" s="63">
        <v>4.0999999999999996</v>
      </c>
      <c r="G201" s="63">
        <v>11.2</v>
      </c>
      <c r="H201" s="63">
        <v>1.2</v>
      </c>
      <c r="I201" s="64">
        <v>3.3</v>
      </c>
    </row>
    <row r="202" spans="1:9" x14ac:dyDescent="0.25">
      <c r="A202" s="70" t="s">
        <v>3</v>
      </c>
      <c r="B202" s="71" t="str">
        <f>VLOOKUP(A202,'t005-eng'!A:B,2,0)</f>
        <v>취업인구</v>
      </c>
      <c r="C202" s="62">
        <v>327.2</v>
      </c>
      <c r="D202" s="63">
        <v>330.9</v>
      </c>
      <c r="E202" s="63">
        <v>2.5</v>
      </c>
      <c r="F202" s="63">
        <v>3.7</v>
      </c>
      <c r="G202" s="63">
        <v>12.1</v>
      </c>
      <c r="H202" s="63">
        <v>1.1000000000000001</v>
      </c>
      <c r="I202" s="64">
        <v>3.8</v>
      </c>
    </row>
    <row r="203" spans="1:9" x14ac:dyDescent="0.25">
      <c r="A203" s="70" t="s">
        <v>380</v>
      </c>
      <c r="B203" s="71" t="str">
        <f>VLOOKUP(A203,'t005-eng'!A:B,2,0)</f>
        <v>실업인구</v>
      </c>
      <c r="C203" s="62">
        <v>21.3</v>
      </c>
      <c r="D203" s="63">
        <v>21.7</v>
      </c>
      <c r="E203" s="63">
        <v>1.1000000000000001</v>
      </c>
      <c r="F203" s="63">
        <v>0.4</v>
      </c>
      <c r="G203" s="63">
        <v>-1</v>
      </c>
      <c r="H203" s="63">
        <v>1.9</v>
      </c>
      <c r="I203" s="64">
        <v>-4.4000000000000004</v>
      </c>
    </row>
    <row r="204" spans="1:9" x14ac:dyDescent="0.25">
      <c r="A204" s="55" t="s">
        <v>381</v>
      </c>
      <c r="B204" s="56" t="str">
        <f>VLOOKUP(A204,'t005-eng'!A:B,2,0)</f>
        <v>경제활동참가율</v>
      </c>
      <c r="C204" s="62">
        <v>64.7</v>
      </c>
      <c r="D204" s="63">
        <v>65.5</v>
      </c>
      <c r="E204" s="63">
        <v>0.5</v>
      </c>
      <c r="F204" s="63">
        <v>0.8</v>
      </c>
      <c r="G204" s="63">
        <v>0.9</v>
      </c>
      <c r="H204" s="63" t="s">
        <v>431</v>
      </c>
      <c r="I204" s="64" t="s">
        <v>431</v>
      </c>
    </row>
    <row r="205" spans="1:9" x14ac:dyDescent="0.25">
      <c r="A205" s="55" t="s">
        <v>382</v>
      </c>
      <c r="B205" s="56" t="str">
        <f>VLOOKUP(A205,'t005-eng'!A:B,2,0)</f>
        <v>실업률</v>
      </c>
      <c r="C205" s="62">
        <v>6.1</v>
      </c>
      <c r="D205" s="63">
        <v>6.2</v>
      </c>
      <c r="E205" s="63">
        <v>0.3</v>
      </c>
      <c r="F205" s="63">
        <v>0.1</v>
      </c>
      <c r="G205" s="63">
        <v>-0.4</v>
      </c>
      <c r="H205" s="63" t="s">
        <v>431</v>
      </c>
      <c r="I205" s="64" t="s">
        <v>431</v>
      </c>
    </row>
    <row r="206" spans="1:9" x14ac:dyDescent="0.25">
      <c r="A206" s="55" t="s">
        <v>383</v>
      </c>
      <c r="B206" s="56" t="str">
        <f>VLOOKUP(A206,'t005-eng'!A:B,2,0)</f>
        <v>고용률</v>
      </c>
      <c r="C206" s="62">
        <v>60.8</v>
      </c>
      <c r="D206" s="63">
        <v>61.5</v>
      </c>
      <c r="E206" s="63">
        <v>0.5</v>
      </c>
      <c r="F206" s="63">
        <v>0.7</v>
      </c>
      <c r="G206" s="63">
        <v>1.2</v>
      </c>
      <c r="H206" s="63" t="s">
        <v>431</v>
      </c>
      <c r="I206" s="64" t="s">
        <v>431</v>
      </c>
    </row>
    <row r="207" spans="1:9" x14ac:dyDescent="0.25">
      <c r="A207" s="26" t="s">
        <v>136</v>
      </c>
      <c r="B207" s="27"/>
      <c r="C207" s="62"/>
      <c r="D207" s="63"/>
      <c r="E207" s="63"/>
      <c r="F207" s="63"/>
      <c r="G207" s="63"/>
      <c r="H207" s="63"/>
      <c r="I207" s="64"/>
    </row>
    <row r="208" spans="1:9" x14ac:dyDescent="0.25">
      <c r="A208" s="55" t="s">
        <v>378</v>
      </c>
      <c r="B208" s="56" t="str">
        <f>VLOOKUP(A208,'t005-eng'!A:B,2,0)</f>
        <v>인구</v>
      </c>
      <c r="C208" s="62">
        <v>409</v>
      </c>
      <c r="D208" s="63">
        <v>408.6</v>
      </c>
      <c r="E208" s="63" t="s">
        <v>431</v>
      </c>
      <c r="F208" s="63">
        <v>-0.4</v>
      </c>
      <c r="G208" s="63">
        <v>3.2</v>
      </c>
      <c r="H208" s="63">
        <v>-0.1</v>
      </c>
      <c r="I208" s="64">
        <v>0.8</v>
      </c>
    </row>
    <row r="209" spans="1:9" x14ac:dyDescent="0.25">
      <c r="A209" s="68" t="s">
        <v>379</v>
      </c>
      <c r="B209" s="69" t="str">
        <f>VLOOKUP(A209,'t005-eng'!A:B,2,0)</f>
        <v>경제활동인구</v>
      </c>
      <c r="C209" s="62">
        <v>257.3</v>
      </c>
      <c r="D209" s="63">
        <v>259.7</v>
      </c>
      <c r="E209" s="63">
        <v>2.7</v>
      </c>
      <c r="F209" s="63">
        <v>2.4</v>
      </c>
      <c r="G209" s="63">
        <v>-3.5</v>
      </c>
      <c r="H209" s="63">
        <v>0.9</v>
      </c>
      <c r="I209" s="64">
        <v>-1.3</v>
      </c>
    </row>
    <row r="210" spans="1:9" x14ac:dyDescent="0.25">
      <c r="A210" s="70" t="s">
        <v>3</v>
      </c>
      <c r="B210" s="71" t="str">
        <f>VLOOKUP(A210,'t005-eng'!A:B,2,0)</f>
        <v>취업인구</v>
      </c>
      <c r="C210" s="62">
        <v>228.8</v>
      </c>
      <c r="D210" s="63">
        <v>232.7</v>
      </c>
      <c r="E210" s="63">
        <v>2.8</v>
      </c>
      <c r="F210" s="63">
        <v>3.9</v>
      </c>
      <c r="G210" s="63">
        <v>-9.3000000000000007</v>
      </c>
      <c r="H210" s="63">
        <v>1.7</v>
      </c>
      <c r="I210" s="64">
        <v>-3.8</v>
      </c>
    </row>
    <row r="211" spans="1:9" x14ac:dyDescent="0.25">
      <c r="A211" s="70" t="s">
        <v>380</v>
      </c>
      <c r="B211" s="71" t="str">
        <f>VLOOKUP(A211,'t005-eng'!A:B,2,0)</f>
        <v>실업인구</v>
      </c>
      <c r="C211" s="62">
        <v>28.5</v>
      </c>
      <c r="D211" s="63">
        <v>27</v>
      </c>
      <c r="E211" s="63">
        <v>1.2</v>
      </c>
      <c r="F211" s="63">
        <v>-1.5</v>
      </c>
      <c r="G211" s="63">
        <v>5.7</v>
      </c>
      <c r="H211" s="63">
        <v>-5.3</v>
      </c>
      <c r="I211" s="64">
        <v>26.8</v>
      </c>
    </row>
    <row r="212" spans="1:9" x14ac:dyDescent="0.25">
      <c r="A212" s="55" t="s">
        <v>381</v>
      </c>
      <c r="B212" s="56" t="str">
        <f>VLOOKUP(A212,'t005-eng'!A:B,2,0)</f>
        <v>경제활동참가율</v>
      </c>
      <c r="C212" s="62">
        <v>62.9</v>
      </c>
      <c r="D212" s="63">
        <v>63.6</v>
      </c>
      <c r="E212" s="63">
        <v>0.7</v>
      </c>
      <c r="F212" s="63">
        <v>0.7</v>
      </c>
      <c r="G212" s="63">
        <v>-1.3</v>
      </c>
      <c r="H212" s="63" t="s">
        <v>431</v>
      </c>
      <c r="I212" s="64" t="s">
        <v>431</v>
      </c>
    </row>
    <row r="213" spans="1:9" x14ac:dyDescent="0.25">
      <c r="A213" s="55" t="s">
        <v>382</v>
      </c>
      <c r="B213" s="56" t="str">
        <f>VLOOKUP(A213,'t005-eng'!A:B,2,0)</f>
        <v>실업률</v>
      </c>
      <c r="C213" s="62">
        <v>11.1</v>
      </c>
      <c r="D213" s="63">
        <v>10.4</v>
      </c>
      <c r="E213" s="63">
        <v>0.5</v>
      </c>
      <c r="F213" s="63">
        <v>-0.7</v>
      </c>
      <c r="G213" s="63">
        <v>2.2999999999999998</v>
      </c>
      <c r="H213" s="63" t="s">
        <v>431</v>
      </c>
      <c r="I213" s="64" t="s">
        <v>431</v>
      </c>
    </row>
    <row r="214" spans="1:9" x14ac:dyDescent="0.25">
      <c r="A214" s="55" t="s">
        <v>383</v>
      </c>
      <c r="B214" s="56" t="str">
        <f>VLOOKUP(A214,'t005-eng'!A:B,2,0)</f>
        <v>고용률</v>
      </c>
      <c r="C214" s="62">
        <v>55.9</v>
      </c>
      <c r="D214" s="63">
        <v>57</v>
      </c>
      <c r="E214" s="63">
        <v>0.7</v>
      </c>
      <c r="F214" s="63">
        <v>1.1000000000000001</v>
      </c>
      <c r="G214" s="63">
        <v>-2.7</v>
      </c>
      <c r="H214" s="63" t="s">
        <v>431</v>
      </c>
      <c r="I214" s="64" t="s">
        <v>431</v>
      </c>
    </row>
    <row r="215" spans="1:9" x14ac:dyDescent="0.25">
      <c r="A215" s="26" t="s">
        <v>135</v>
      </c>
      <c r="B215" s="27"/>
      <c r="C215" s="62"/>
      <c r="D215" s="63"/>
      <c r="E215" s="63"/>
      <c r="F215" s="63"/>
      <c r="G215" s="63"/>
      <c r="H215" s="63"/>
      <c r="I215" s="64"/>
    </row>
    <row r="216" spans="1:9" x14ac:dyDescent="0.25">
      <c r="A216" s="55" t="s">
        <v>378</v>
      </c>
      <c r="B216" s="56" t="str">
        <f>VLOOKUP(A216,'t005-eng'!A:B,2,0)</f>
        <v>인구</v>
      </c>
      <c r="C216" s="62">
        <v>209.8</v>
      </c>
      <c r="D216" s="63">
        <v>209.8</v>
      </c>
      <c r="E216" s="63" t="s">
        <v>431</v>
      </c>
      <c r="F216" s="63">
        <v>0</v>
      </c>
      <c r="G216" s="63">
        <v>3.4</v>
      </c>
      <c r="H216" s="63">
        <v>0</v>
      </c>
      <c r="I216" s="64">
        <v>1.6</v>
      </c>
    </row>
    <row r="217" spans="1:9" x14ac:dyDescent="0.25">
      <c r="A217" s="68" t="s">
        <v>379</v>
      </c>
      <c r="B217" s="69" t="str">
        <f>VLOOKUP(A217,'t005-eng'!A:B,2,0)</f>
        <v>경제활동인구</v>
      </c>
      <c r="C217" s="62">
        <v>138.4</v>
      </c>
      <c r="D217" s="63">
        <v>137.4</v>
      </c>
      <c r="E217" s="63">
        <v>2</v>
      </c>
      <c r="F217" s="63">
        <v>-1</v>
      </c>
      <c r="G217" s="63">
        <v>-2.5</v>
      </c>
      <c r="H217" s="63">
        <v>-0.7</v>
      </c>
      <c r="I217" s="64">
        <v>-1.8</v>
      </c>
    </row>
    <row r="218" spans="1:9" x14ac:dyDescent="0.25">
      <c r="A218" s="70" t="s">
        <v>3</v>
      </c>
      <c r="B218" s="71" t="str">
        <f>VLOOKUP(A218,'t005-eng'!A:B,2,0)</f>
        <v>취업인구</v>
      </c>
      <c r="C218" s="62">
        <v>128.69999999999999</v>
      </c>
      <c r="D218" s="63">
        <v>126.8</v>
      </c>
      <c r="E218" s="63">
        <v>2</v>
      </c>
      <c r="F218" s="63">
        <v>-1.9</v>
      </c>
      <c r="G218" s="63">
        <v>-4.9000000000000004</v>
      </c>
      <c r="H218" s="63">
        <v>-1.5</v>
      </c>
      <c r="I218" s="64">
        <v>-3.7</v>
      </c>
    </row>
    <row r="219" spans="1:9" x14ac:dyDescent="0.25">
      <c r="A219" s="70" t="s">
        <v>380</v>
      </c>
      <c r="B219" s="71" t="str">
        <f>VLOOKUP(A219,'t005-eng'!A:B,2,0)</f>
        <v>실업인구</v>
      </c>
      <c r="C219" s="62">
        <v>9.6999999999999993</v>
      </c>
      <c r="D219" s="63">
        <v>10.6</v>
      </c>
      <c r="E219" s="63">
        <v>1</v>
      </c>
      <c r="F219" s="63">
        <v>0.9</v>
      </c>
      <c r="G219" s="63">
        <v>2.4</v>
      </c>
      <c r="H219" s="63">
        <v>9.3000000000000007</v>
      </c>
      <c r="I219" s="64">
        <v>29.3</v>
      </c>
    </row>
    <row r="220" spans="1:9" x14ac:dyDescent="0.25">
      <c r="A220" s="55" t="s">
        <v>381</v>
      </c>
      <c r="B220" s="56" t="str">
        <f>VLOOKUP(A220,'t005-eng'!A:B,2,0)</f>
        <v>경제활동참가율</v>
      </c>
      <c r="C220" s="62">
        <v>66</v>
      </c>
      <c r="D220" s="63">
        <v>65.5</v>
      </c>
      <c r="E220" s="63">
        <v>1</v>
      </c>
      <c r="F220" s="63">
        <v>-0.5</v>
      </c>
      <c r="G220" s="63">
        <v>-2.2999999999999998</v>
      </c>
      <c r="H220" s="63" t="s">
        <v>431</v>
      </c>
      <c r="I220" s="64" t="s">
        <v>431</v>
      </c>
    </row>
    <row r="221" spans="1:9" x14ac:dyDescent="0.25">
      <c r="A221" s="55" t="s">
        <v>382</v>
      </c>
      <c r="B221" s="56" t="str">
        <f>VLOOKUP(A221,'t005-eng'!A:B,2,0)</f>
        <v>실업률</v>
      </c>
      <c r="C221" s="62">
        <v>7</v>
      </c>
      <c r="D221" s="63">
        <v>7.7</v>
      </c>
      <c r="E221" s="63">
        <v>0.7</v>
      </c>
      <c r="F221" s="63">
        <v>0.7</v>
      </c>
      <c r="G221" s="63">
        <v>1.8</v>
      </c>
      <c r="H221" s="63" t="s">
        <v>431</v>
      </c>
      <c r="I221" s="64" t="s">
        <v>431</v>
      </c>
    </row>
    <row r="222" spans="1:9" x14ac:dyDescent="0.25">
      <c r="A222" s="55" t="s">
        <v>383</v>
      </c>
      <c r="B222" s="56" t="str">
        <f>VLOOKUP(A222,'t005-eng'!A:B,2,0)</f>
        <v>고용률</v>
      </c>
      <c r="C222" s="62">
        <v>61.3</v>
      </c>
      <c r="D222" s="63">
        <v>60.4</v>
      </c>
      <c r="E222" s="63">
        <v>1</v>
      </c>
      <c r="F222" s="63">
        <v>-0.9</v>
      </c>
      <c r="G222" s="63">
        <v>-3.4</v>
      </c>
      <c r="H222" s="63" t="s">
        <v>431</v>
      </c>
      <c r="I222" s="64" t="s">
        <v>431</v>
      </c>
    </row>
    <row r="223" spans="1:9" x14ac:dyDescent="0.25">
      <c r="A223" s="26" t="s">
        <v>134</v>
      </c>
      <c r="B223" s="27"/>
      <c r="C223" s="62"/>
      <c r="D223" s="63"/>
      <c r="E223" s="63"/>
      <c r="F223" s="63"/>
      <c r="G223" s="63"/>
      <c r="H223" s="63"/>
      <c r="I223" s="64"/>
    </row>
    <row r="224" spans="1:9" x14ac:dyDescent="0.25">
      <c r="A224" s="55" t="s">
        <v>378</v>
      </c>
      <c r="B224" s="56" t="str">
        <f>VLOOKUP(A224,'t005-eng'!A:B,2,0)</f>
        <v>인구</v>
      </c>
      <c r="C224" s="62">
        <v>162.4</v>
      </c>
      <c r="D224" s="63">
        <v>162.6</v>
      </c>
      <c r="E224" s="63" t="s">
        <v>431</v>
      </c>
      <c r="F224" s="63">
        <v>0.2</v>
      </c>
      <c r="G224" s="63">
        <v>2.7</v>
      </c>
      <c r="H224" s="63">
        <v>0.1</v>
      </c>
      <c r="I224" s="64">
        <v>1.7</v>
      </c>
    </row>
    <row r="225" spans="1:9" x14ac:dyDescent="0.25">
      <c r="A225" s="68" t="s">
        <v>379</v>
      </c>
      <c r="B225" s="69" t="str">
        <f>VLOOKUP(A225,'t005-eng'!A:B,2,0)</f>
        <v>경제활동인구</v>
      </c>
      <c r="C225" s="62">
        <v>101.9</v>
      </c>
      <c r="D225" s="63">
        <v>102</v>
      </c>
      <c r="E225" s="63">
        <v>1.1000000000000001</v>
      </c>
      <c r="F225" s="63">
        <v>0.1</v>
      </c>
      <c r="G225" s="63">
        <v>5</v>
      </c>
      <c r="H225" s="63">
        <v>0.1</v>
      </c>
      <c r="I225" s="64">
        <v>5.2</v>
      </c>
    </row>
    <row r="226" spans="1:9" x14ac:dyDescent="0.25">
      <c r="A226" s="70" t="s">
        <v>3</v>
      </c>
      <c r="B226" s="71" t="str">
        <f>VLOOKUP(A226,'t005-eng'!A:B,2,0)</f>
        <v>취업인구</v>
      </c>
      <c r="C226" s="62">
        <v>95.4</v>
      </c>
      <c r="D226" s="63">
        <v>95.2</v>
      </c>
      <c r="E226" s="63">
        <v>1.2</v>
      </c>
      <c r="F226" s="63">
        <v>-0.2</v>
      </c>
      <c r="G226" s="63">
        <v>3.5</v>
      </c>
      <c r="H226" s="63">
        <v>-0.2</v>
      </c>
      <c r="I226" s="64">
        <v>3.8</v>
      </c>
    </row>
    <row r="227" spans="1:9" x14ac:dyDescent="0.25">
      <c r="A227" s="70" t="s">
        <v>380</v>
      </c>
      <c r="B227" s="71" t="str">
        <f>VLOOKUP(A227,'t005-eng'!A:B,2,0)</f>
        <v>실업인구</v>
      </c>
      <c r="C227" s="62">
        <v>6.5</v>
      </c>
      <c r="D227" s="63">
        <v>6.8</v>
      </c>
      <c r="E227" s="63">
        <v>0.4</v>
      </c>
      <c r="F227" s="63">
        <v>0.3</v>
      </c>
      <c r="G227" s="63">
        <v>1.5</v>
      </c>
      <c r="H227" s="63">
        <v>4.5999999999999996</v>
      </c>
      <c r="I227" s="64">
        <v>28.3</v>
      </c>
    </row>
    <row r="228" spans="1:9" x14ac:dyDescent="0.25">
      <c r="A228" s="55" t="s">
        <v>381</v>
      </c>
      <c r="B228" s="56" t="str">
        <f>VLOOKUP(A228,'t005-eng'!A:B,2,0)</f>
        <v>경제활동참가율</v>
      </c>
      <c r="C228" s="62">
        <v>62.7</v>
      </c>
      <c r="D228" s="63">
        <v>62.7</v>
      </c>
      <c r="E228" s="63">
        <v>0.7</v>
      </c>
      <c r="F228" s="63">
        <v>0</v>
      </c>
      <c r="G228" s="63">
        <v>2</v>
      </c>
      <c r="H228" s="63" t="s">
        <v>431</v>
      </c>
      <c r="I228" s="64" t="s">
        <v>431</v>
      </c>
    </row>
    <row r="229" spans="1:9" x14ac:dyDescent="0.25">
      <c r="A229" s="55" t="s">
        <v>382</v>
      </c>
      <c r="B229" s="56" t="str">
        <f>VLOOKUP(A229,'t005-eng'!A:B,2,0)</f>
        <v>실업률</v>
      </c>
      <c r="C229" s="62">
        <v>6.4</v>
      </c>
      <c r="D229" s="63">
        <v>6.7</v>
      </c>
      <c r="E229" s="63">
        <v>0.4</v>
      </c>
      <c r="F229" s="63">
        <v>0.3</v>
      </c>
      <c r="G229" s="63">
        <v>1.2</v>
      </c>
      <c r="H229" s="63" t="s">
        <v>431</v>
      </c>
      <c r="I229" s="64" t="s">
        <v>431</v>
      </c>
    </row>
    <row r="230" spans="1:9" x14ac:dyDescent="0.25">
      <c r="A230" s="55" t="s">
        <v>383</v>
      </c>
      <c r="B230" s="56" t="str">
        <f>VLOOKUP(A230,'t005-eng'!A:B,2,0)</f>
        <v>고용률</v>
      </c>
      <c r="C230" s="62">
        <v>58.7</v>
      </c>
      <c r="D230" s="63">
        <v>58.5</v>
      </c>
      <c r="E230" s="63">
        <v>0.7</v>
      </c>
      <c r="F230" s="63">
        <v>-0.2</v>
      </c>
      <c r="G230" s="63">
        <v>1.2</v>
      </c>
      <c r="H230" s="63" t="s">
        <v>431</v>
      </c>
      <c r="I230" s="64" t="s">
        <v>431</v>
      </c>
    </row>
    <row r="231" spans="1:9" x14ac:dyDescent="0.25">
      <c r="A231" s="26" t="s">
        <v>133</v>
      </c>
      <c r="B231" s="27"/>
      <c r="C231" s="62"/>
      <c r="D231" s="63"/>
      <c r="E231" s="63"/>
      <c r="F231" s="63"/>
      <c r="G231" s="63"/>
      <c r="H231" s="63"/>
      <c r="I231" s="64"/>
    </row>
    <row r="232" spans="1:9" x14ac:dyDescent="0.25">
      <c r="A232" s="55" t="s">
        <v>378</v>
      </c>
      <c r="B232" s="56" t="str">
        <f>VLOOKUP(A232,'t005-eng'!A:B,2,0)</f>
        <v>인구</v>
      </c>
      <c r="C232" s="62">
        <v>111.8</v>
      </c>
      <c r="D232" s="63">
        <v>111.7</v>
      </c>
      <c r="E232" s="63" t="s">
        <v>431</v>
      </c>
      <c r="F232" s="63">
        <v>-0.1</v>
      </c>
      <c r="G232" s="63">
        <v>0.1</v>
      </c>
      <c r="H232" s="63">
        <v>-0.1</v>
      </c>
      <c r="I232" s="64">
        <v>0.1</v>
      </c>
    </row>
    <row r="233" spans="1:9" x14ac:dyDescent="0.25">
      <c r="A233" s="68" t="s">
        <v>379</v>
      </c>
      <c r="B233" s="69" t="str">
        <f>VLOOKUP(A233,'t005-eng'!A:B,2,0)</f>
        <v>경제활동인구</v>
      </c>
      <c r="C233" s="62">
        <v>69.900000000000006</v>
      </c>
      <c r="D233" s="63">
        <v>70.900000000000006</v>
      </c>
      <c r="E233" s="63">
        <v>0.7</v>
      </c>
      <c r="F233" s="63">
        <v>1</v>
      </c>
      <c r="G233" s="63">
        <v>2.2000000000000002</v>
      </c>
      <c r="H233" s="63">
        <v>1.4</v>
      </c>
      <c r="I233" s="64">
        <v>3.2</v>
      </c>
    </row>
    <row r="234" spans="1:9" x14ac:dyDescent="0.25">
      <c r="A234" s="70" t="s">
        <v>3</v>
      </c>
      <c r="B234" s="71" t="str">
        <f>VLOOKUP(A234,'t005-eng'!A:B,2,0)</f>
        <v>취업인구</v>
      </c>
      <c r="C234" s="62">
        <v>66.400000000000006</v>
      </c>
      <c r="D234" s="63">
        <v>67.5</v>
      </c>
      <c r="E234" s="63">
        <v>0.7</v>
      </c>
      <c r="F234" s="63">
        <v>1.1000000000000001</v>
      </c>
      <c r="G234" s="63">
        <v>1.6</v>
      </c>
      <c r="H234" s="63">
        <v>1.7</v>
      </c>
      <c r="I234" s="64">
        <v>2.4</v>
      </c>
    </row>
    <row r="235" spans="1:9" x14ac:dyDescent="0.25">
      <c r="A235" s="70" t="s">
        <v>380</v>
      </c>
      <c r="B235" s="71" t="str">
        <f>VLOOKUP(A235,'t005-eng'!A:B,2,0)</f>
        <v>실업인구</v>
      </c>
      <c r="C235" s="62">
        <v>3.5</v>
      </c>
      <c r="D235" s="63">
        <v>3.5</v>
      </c>
      <c r="E235" s="63">
        <v>0.3</v>
      </c>
      <c r="F235" s="63">
        <v>0</v>
      </c>
      <c r="G235" s="63">
        <v>0.7</v>
      </c>
      <c r="H235" s="63">
        <v>0</v>
      </c>
      <c r="I235" s="64">
        <v>25</v>
      </c>
    </row>
    <row r="236" spans="1:9" x14ac:dyDescent="0.25">
      <c r="A236" s="55" t="s">
        <v>381</v>
      </c>
      <c r="B236" s="56" t="str">
        <f>VLOOKUP(A236,'t005-eng'!A:B,2,0)</f>
        <v>경제활동참가율</v>
      </c>
      <c r="C236" s="62">
        <v>62.5</v>
      </c>
      <c r="D236" s="63">
        <v>63.5</v>
      </c>
      <c r="E236" s="63">
        <v>0.6</v>
      </c>
      <c r="F236" s="63">
        <v>1</v>
      </c>
      <c r="G236" s="63">
        <v>1.9</v>
      </c>
      <c r="H236" s="63" t="s">
        <v>431</v>
      </c>
      <c r="I236" s="64" t="s">
        <v>431</v>
      </c>
    </row>
    <row r="237" spans="1:9" x14ac:dyDescent="0.25">
      <c r="A237" s="55" t="s">
        <v>382</v>
      </c>
      <c r="B237" s="56" t="str">
        <f>VLOOKUP(A237,'t005-eng'!A:B,2,0)</f>
        <v>실업률</v>
      </c>
      <c r="C237" s="62">
        <v>5</v>
      </c>
      <c r="D237" s="63">
        <v>4.9000000000000004</v>
      </c>
      <c r="E237" s="63">
        <v>0.4</v>
      </c>
      <c r="F237" s="63">
        <v>-0.1</v>
      </c>
      <c r="G237" s="63">
        <v>0.8</v>
      </c>
      <c r="H237" s="63" t="s">
        <v>431</v>
      </c>
      <c r="I237" s="64" t="s">
        <v>431</v>
      </c>
    </row>
    <row r="238" spans="1:9" x14ac:dyDescent="0.25">
      <c r="A238" s="55" t="s">
        <v>383</v>
      </c>
      <c r="B238" s="56" t="str">
        <f>VLOOKUP(A238,'t005-eng'!A:B,2,0)</f>
        <v>고용률</v>
      </c>
      <c r="C238" s="62">
        <v>59.4</v>
      </c>
      <c r="D238" s="63">
        <v>60.4</v>
      </c>
      <c r="E238" s="63">
        <v>0.6</v>
      </c>
      <c r="F238" s="63">
        <v>1</v>
      </c>
      <c r="G238" s="63">
        <v>1.3</v>
      </c>
      <c r="H238" s="63" t="s">
        <v>431</v>
      </c>
      <c r="I238" s="64" t="s">
        <v>431</v>
      </c>
    </row>
    <row r="239" spans="1:9" x14ac:dyDescent="0.25">
      <c r="A239" s="26" t="s">
        <v>132</v>
      </c>
      <c r="B239" s="27"/>
      <c r="C239" s="62"/>
      <c r="D239" s="63"/>
      <c r="E239" s="63"/>
      <c r="F239" s="63"/>
      <c r="G239" s="63"/>
      <c r="H239" s="63"/>
      <c r="I239" s="64"/>
    </row>
    <row r="240" spans="1:9" x14ac:dyDescent="0.25">
      <c r="A240" s="55" t="s">
        <v>378</v>
      </c>
      <c r="B240" s="56" t="str">
        <f>VLOOKUP(A240,'t005-eng'!A:B,2,0)</f>
        <v>인구</v>
      </c>
      <c r="C240" s="62">
        <v>801</v>
      </c>
      <c r="D240" s="63">
        <v>802.1</v>
      </c>
      <c r="E240" s="63" t="s">
        <v>431</v>
      </c>
      <c r="F240" s="63">
        <v>1.1000000000000001</v>
      </c>
      <c r="G240" s="63">
        <v>18.399999999999999</v>
      </c>
      <c r="H240" s="63">
        <v>0.1</v>
      </c>
      <c r="I240" s="64">
        <v>2.2999999999999998</v>
      </c>
    </row>
    <row r="241" spans="1:9" x14ac:dyDescent="0.25">
      <c r="A241" s="68" t="s">
        <v>379</v>
      </c>
      <c r="B241" s="69" t="str">
        <f>VLOOKUP(A241,'t005-eng'!A:B,2,0)</f>
        <v>경제활동인구</v>
      </c>
      <c r="C241" s="62">
        <v>541.6</v>
      </c>
      <c r="D241" s="63">
        <v>545.29999999999995</v>
      </c>
      <c r="E241" s="63">
        <v>1.9</v>
      </c>
      <c r="F241" s="63">
        <v>3.7</v>
      </c>
      <c r="G241" s="63">
        <v>13.5</v>
      </c>
      <c r="H241" s="63">
        <v>0.7</v>
      </c>
      <c r="I241" s="64">
        <v>2.5</v>
      </c>
    </row>
    <row r="242" spans="1:9" x14ac:dyDescent="0.25">
      <c r="A242" s="70" t="s">
        <v>3</v>
      </c>
      <c r="B242" s="71" t="str">
        <f>VLOOKUP(A242,'t005-eng'!A:B,2,0)</f>
        <v>취업인구</v>
      </c>
      <c r="C242" s="62">
        <v>508.2</v>
      </c>
      <c r="D242" s="63">
        <v>509.9</v>
      </c>
      <c r="E242" s="63">
        <v>1.9</v>
      </c>
      <c r="F242" s="63">
        <v>1.7</v>
      </c>
      <c r="G242" s="63">
        <v>9.6</v>
      </c>
      <c r="H242" s="63">
        <v>0.3</v>
      </c>
      <c r="I242" s="64">
        <v>1.9</v>
      </c>
    </row>
    <row r="243" spans="1:9" x14ac:dyDescent="0.25">
      <c r="A243" s="70" t="s">
        <v>380</v>
      </c>
      <c r="B243" s="71" t="str">
        <f>VLOOKUP(A243,'t005-eng'!A:B,2,0)</f>
        <v>실업인구</v>
      </c>
      <c r="C243" s="62">
        <v>33.4</v>
      </c>
      <c r="D243" s="63">
        <v>35.5</v>
      </c>
      <c r="E243" s="63">
        <v>1.1000000000000001</v>
      </c>
      <c r="F243" s="63">
        <v>2.1</v>
      </c>
      <c r="G243" s="63">
        <v>4</v>
      </c>
      <c r="H243" s="63">
        <v>6.3</v>
      </c>
      <c r="I243" s="64">
        <v>12.7</v>
      </c>
    </row>
    <row r="244" spans="1:9" x14ac:dyDescent="0.25">
      <c r="A244" s="55" t="s">
        <v>381</v>
      </c>
      <c r="B244" s="56" t="str">
        <f>VLOOKUP(A244,'t005-eng'!A:B,2,0)</f>
        <v>경제활동참가율</v>
      </c>
      <c r="C244" s="62">
        <v>67.599999999999994</v>
      </c>
      <c r="D244" s="63">
        <v>68</v>
      </c>
      <c r="E244" s="63">
        <v>0.2</v>
      </c>
      <c r="F244" s="63">
        <v>0.4</v>
      </c>
      <c r="G244" s="63">
        <v>0.1</v>
      </c>
      <c r="H244" s="63" t="s">
        <v>431</v>
      </c>
      <c r="I244" s="64" t="s">
        <v>431</v>
      </c>
    </row>
    <row r="245" spans="1:9" x14ac:dyDescent="0.25">
      <c r="A245" s="55" t="s">
        <v>382</v>
      </c>
      <c r="B245" s="56" t="str">
        <f>VLOOKUP(A245,'t005-eng'!A:B,2,0)</f>
        <v>실업률</v>
      </c>
      <c r="C245" s="62">
        <v>6.2</v>
      </c>
      <c r="D245" s="63">
        <v>6.5</v>
      </c>
      <c r="E245" s="63">
        <v>0.2</v>
      </c>
      <c r="F245" s="63">
        <v>0.3</v>
      </c>
      <c r="G245" s="63">
        <v>0.6</v>
      </c>
      <c r="H245" s="63" t="s">
        <v>431</v>
      </c>
      <c r="I245" s="64" t="s">
        <v>431</v>
      </c>
    </row>
    <row r="246" spans="1:9" x14ac:dyDescent="0.25">
      <c r="A246" s="55" t="s">
        <v>383</v>
      </c>
      <c r="B246" s="56" t="str">
        <f>VLOOKUP(A246,'t005-eng'!A:B,2,0)</f>
        <v>고용률</v>
      </c>
      <c r="C246" s="62">
        <v>63.4</v>
      </c>
      <c r="D246" s="63">
        <v>63.6</v>
      </c>
      <c r="E246" s="63">
        <v>0.2</v>
      </c>
      <c r="F246" s="63">
        <v>0.2</v>
      </c>
      <c r="G246" s="63">
        <v>-0.2</v>
      </c>
      <c r="H246" s="63" t="s">
        <v>431</v>
      </c>
      <c r="I246" s="64" t="s">
        <v>431</v>
      </c>
    </row>
    <row r="247" spans="1:9" x14ac:dyDescent="0.25">
      <c r="A247" s="26" t="s">
        <v>131</v>
      </c>
      <c r="B247" s="27"/>
      <c r="C247" s="62"/>
      <c r="D247" s="63"/>
      <c r="E247" s="63"/>
      <c r="F247" s="63"/>
      <c r="G247" s="63"/>
      <c r="H247" s="63"/>
      <c r="I247" s="64"/>
    </row>
    <row r="248" spans="1:9" x14ac:dyDescent="0.25">
      <c r="A248" s="55" t="s">
        <v>378</v>
      </c>
      <c r="B248" s="56" t="str">
        <f>VLOOKUP(A248,'t005-eng'!A:B,2,0)</f>
        <v>인구</v>
      </c>
      <c r="C248" s="62">
        <v>233.1</v>
      </c>
      <c r="D248" s="63">
        <v>233.6</v>
      </c>
      <c r="E248" s="63" t="s">
        <v>431</v>
      </c>
      <c r="F248" s="63">
        <v>0.5</v>
      </c>
      <c r="G248" s="63">
        <v>6.3</v>
      </c>
      <c r="H248" s="63">
        <v>0.2</v>
      </c>
      <c r="I248" s="64">
        <v>2.8</v>
      </c>
    </row>
    <row r="249" spans="1:9" x14ac:dyDescent="0.25">
      <c r="A249" s="68" t="s">
        <v>379</v>
      </c>
      <c r="B249" s="69" t="str">
        <f>VLOOKUP(A249,'t005-eng'!A:B,2,0)</f>
        <v>경제활동인구</v>
      </c>
      <c r="C249" s="62">
        <v>160.30000000000001</v>
      </c>
      <c r="D249" s="63">
        <v>162.19999999999999</v>
      </c>
      <c r="E249" s="63">
        <v>1.1000000000000001</v>
      </c>
      <c r="F249" s="63">
        <v>1.9</v>
      </c>
      <c r="G249" s="63">
        <v>8.3000000000000007</v>
      </c>
      <c r="H249" s="63">
        <v>1.2</v>
      </c>
      <c r="I249" s="64">
        <v>5.4</v>
      </c>
    </row>
    <row r="250" spans="1:9" x14ac:dyDescent="0.25">
      <c r="A250" s="70" t="s">
        <v>3</v>
      </c>
      <c r="B250" s="71" t="str">
        <f>VLOOKUP(A250,'t005-eng'!A:B,2,0)</f>
        <v>취업인구</v>
      </c>
      <c r="C250" s="62">
        <v>150.80000000000001</v>
      </c>
      <c r="D250" s="63">
        <v>151.6</v>
      </c>
      <c r="E250" s="63">
        <v>1.1000000000000001</v>
      </c>
      <c r="F250" s="63">
        <v>0.8</v>
      </c>
      <c r="G250" s="63">
        <v>7.5</v>
      </c>
      <c r="H250" s="63">
        <v>0.5</v>
      </c>
      <c r="I250" s="64">
        <v>5.2</v>
      </c>
    </row>
    <row r="251" spans="1:9" x14ac:dyDescent="0.25">
      <c r="A251" s="70" t="s">
        <v>380</v>
      </c>
      <c r="B251" s="71" t="str">
        <f>VLOOKUP(A251,'t005-eng'!A:B,2,0)</f>
        <v>실업인구</v>
      </c>
      <c r="C251" s="62">
        <v>9.5</v>
      </c>
      <c r="D251" s="63">
        <v>10.6</v>
      </c>
      <c r="E251" s="63">
        <v>0.5</v>
      </c>
      <c r="F251" s="63">
        <v>1.1000000000000001</v>
      </c>
      <c r="G251" s="63">
        <v>0.8</v>
      </c>
      <c r="H251" s="63">
        <v>11.6</v>
      </c>
      <c r="I251" s="64">
        <v>8.1999999999999993</v>
      </c>
    </row>
    <row r="252" spans="1:9" x14ac:dyDescent="0.25">
      <c r="A252" s="55" t="s">
        <v>381</v>
      </c>
      <c r="B252" s="56" t="str">
        <f>VLOOKUP(A252,'t005-eng'!A:B,2,0)</f>
        <v>경제활동참가율</v>
      </c>
      <c r="C252" s="62">
        <v>68.8</v>
      </c>
      <c r="D252" s="63">
        <v>69.400000000000006</v>
      </c>
      <c r="E252" s="63">
        <v>0.5</v>
      </c>
      <c r="F252" s="63">
        <v>0.6</v>
      </c>
      <c r="G252" s="63">
        <v>1.7</v>
      </c>
      <c r="H252" s="63" t="s">
        <v>431</v>
      </c>
      <c r="I252" s="64" t="s">
        <v>431</v>
      </c>
    </row>
    <row r="253" spans="1:9" x14ac:dyDescent="0.25">
      <c r="A253" s="55" t="s">
        <v>382</v>
      </c>
      <c r="B253" s="56" t="str">
        <f>VLOOKUP(A253,'t005-eng'!A:B,2,0)</f>
        <v>실업률</v>
      </c>
      <c r="C253" s="62">
        <v>5.9</v>
      </c>
      <c r="D253" s="63">
        <v>6.5</v>
      </c>
      <c r="E253" s="63">
        <v>0.3</v>
      </c>
      <c r="F253" s="63">
        <v>0.6</v>
      </c>
      <c r="G253" s="63">
        <v>0.1</v>
      </c>
      <c r="H253" s="63" t="s">
        <v>431</v>
      </c>
      <c r="I253" s="64" t="s">
        <v>431</v>
      </c>
    </row>
    <row r="254" spans="1:9" x14ac:dyDescent="0.25">
      <c r="A254" s="55" t="s">
        <v>383</v>
      </c>
      <c r="B254" s="56" t="str">
        <f>VLOOKUP(A254,'t005-eng'!A:B,2,0)</f>
        <v>고용률</v>
      </c>
      <c r="C254" s="62">
        <v>64.7</v>
      </c>
      <c r="D254" s="63">
        <v>64.900000000000006</v>
      </c>
      <c r="E254" s="63">
        <v>0.5</v>
      </c>
      <c r="F254" s="63">
        <v>0.2</v>
      </c>
      <c r="G254" s="63">
        <v>1.5</v>
      </c>
      <c r="H254" s="63" t="s">
        <v>431</v>
      </c>
      <c r="I254" s="64" t="s">
        <v>431</v>
      </c>
    </row>
    <row r="255" spans="1:9" x14ac:dyDescent="0.25">
      <c r="A255" s="26" t="s">
        <v>130</v>
      </c>
      <c r="B255" s="27"/>
      <c r="C255" s="62"/>
      <c r="D255" s="63"/>
      <c r="E255" s="63"/>
      <c r="F255" s="63"/>
      <c r="G255" s="63"/>
      <c r="H255" s="63"/>
      <c r="I255" s="64"/>
    </row>
    <row r="256" spans="1:9" x14ac:dyDescent="0.25">
      <c r="A256" s="55" t="s">
        <v>378</v>
      </c>
      <c r="B256" s="56" t="str">
        <f>VLOOKUP(A256,'t005-eng'!A:B,2,0)</f>
        <v>인구</v>
      </c>
      <c r="C256" s="62">
        <v>307.2</v>
      </c>
      <c r="D256" s="63">
        <v>308</v>
      </c>
      <c r="E256" s="63" t="s">
        <v>431</v>
      </c>
      <c r="F256" s="63">
        <v>0.8</v>
      </c>
      <c r="G256" s="63">
        <v>10.8</v>
      </c>
      <c r="H256" s="63">
        <v>0.3</v>
      </c>
      <c r="I256" s="64">
        <v>3.6</v>
      </c>
    </row>
    <row r="257" spans="1:9" x14ac:dyDescent="0.25">
      <c r="A257" s="68" t="s">
        <v>379</v>
      </c>
      <c r="B257" s="69" t="str">
        <f>VLOOKUP(A257,'t005-eng'!A:B,2,0)</f>
        <v>경제활동인구</v>
      </c>
      <c r="C257" s="62">
        <v>213.8</v>
      </c>
      <c r="D257" s="63">
        <v>215.8</v>
      </c>
      <c r="E257" s="63">
        <v>1.2</v>
      </c>
      <c r="F257" s="63">
        <v>2</v>
      </c>
      <c r="G257" s="63">
        <v>1.8</v>
      </c>
      <c r="H257" s="63">
        <v>0.9</v>
      </c>
      <c r="I257" s="64">
        <v>0.8</v>
      </c>
    </row>
    <row r="258" spans="1:9" x14ac:dyDescent="0.25">
      <c r="A258" s="70" t="s">
        <v>3</v>
      </c>
      <c r="B258" s="71" t="str">
        <f>VLOOKUP(A258,'t005-eng'!A:B,2,0)</f>
        <v>취업인구</v>
      </c>
      <c r="C258" s="62">
        <v>203.1</v>
      </c>
      <c r="D258" s="63">
        <v>204.3</v>
      </c>
      <c r="E258" s="63">
        <v>1.2</v>
      </c>
      <c r="F258" s="63">
        <v>1.2</v>
      </c>
      <c r="G258" s="63">
        <v>1.9</v>
      </c>
      <c r="H258" s="63">
        <v>0.6</v>
      </c>
      <c r="I258" s="64">
        <v>0.9</v>
      </c>
    </row>
    <row r="259" spans="1:9" x14ac:dyDescent="0.25">
      <c r="A259" s="70" t="s">
        <v>380</v>
      </c>
      <c r="B259" s="71" t="str">
        <f>VLOOKUP(A259,'t005-eng'!A:B,2,0)</f>
        <v>실업인구</v>
      </c>
      <c r="C259" s="62">
        <v>10.7</v>
      </c>
      <c r="D259" s="63">
        <v>11.5</v>
      </c>
      <c r="E259" s="63">
        <v>0.5</v>
      </c>
      <c r="F259" s="63">
        <v>0.8</v>
      </c>
      <c r="G259" s="63">
        <v>-0.1</v>
      </c>
      <c r="H259" s="63">
        <v>7.5</v>
      </c>
      <c r="I259" s="64">
        <v>-0.9</v>
      </c>
    </row>
    <row r="260" spans="1:9" x14ac:dyDescent="0.25">
      <c r="A260" s="55" t="s">
        <v>381</v>
      </c>
      <c r="B260" s="56" t="str">
        <f>VLOOKUP(A260,'t005-eng'!A:B,2,0)</f>
        <v>경제활동참가율</v>
      </c>
      <c r="C260" s="62">
        <v>69.599999999999994</v>
      </c>
      <c r="D260" s="63">
        <v>70.099999999999994</v>
      </c>
      <c r="E260" s="63">
        <v>0.4</v>
      </c>
      <c r="F260" s="63">
        <v>0.5</v>
      </c>
      <c r="G260" s="63">
        <v>-1.9</v>
      </c>
      <c r="H260" s="63" t="s">
        <v>431</v>
      </c>
      <c r="I260" s="64" t="s">
        <v>431</v>
      </c>
    </row>
    <row r="261" spans="1:9" x14ac:dyDescent="0.25">
      <c r="A261" s="55" t="s">
        <v>382</v>
      </c>
      <c r="B261" s="56" t="str">
        <f>VLOOKUP(A261,'t005-eng'!A:B,2,0)</f>
        <v>실업률</v>
      </c>
      <c r="C261" s="62">
        <v>5</v>
      </c>
      <c r="D261" s="63">
        <v>5.3</v>
      </c>
      <c r="E261" s="63">
        <v>0.3</v>
      </c>
      <c r="F261" s="63">
        <v>0.3</v>
      </c>
      <c r="G261" s="63">
        <v>-0.1</v>
      </c>
      <c r="H261" s="63" t="s">
        <v>431</v>
      </c>
      <c r="I261" s="64" t="s">
        <v>431</v>
      </c>
    </row>
    <row r="262" spans="1:9" x14ac:dyDescent="0.25">
      <c r="A262" s="55" t="s">
        <v>383</v>
      </c>
      <c r="B262" s="56" t="str">
        <f>VLOOKUP(A262,'t005-eng'!A:B,2,0)</f>
        <v>고용률</v>
      </c>
      <c r="C262" s="62">
        <v>66.099999999999994</v>
      </c>
      <c r="D262" s="63">
        <v>66.3</v>
      </c>
      <c r="E262" s="63">
        <v>0.4</v>
      </c>
      <c r="F262" s="63">
        <v>0.2</v>
      </c>
      <c r="G262" s="63">
        <v>-1.8</v>
      </c>
      <c r="H262" s="63" t="s">
        <v>431</v>
      </c>
      <c r="I262" s="64" t="s">
        <v>431</v>
      </c>
    </row>
    <row r="263" spans="1:9" x14ac:dyDescent="0.25">
      <c r="A263" s="26" t="s">
        <v>129</v>
      </c>
      <c r="B263" s="27"/>
      <c r="C263" s="62"/>
      <c r="D263" s="63"/>
      <c r="E263" s="63"/>
      <c r="F263" s="63"/>
      <c r="G263" s="63"/>
      <c r="H263" s="63"/>
      <c r="I263" s="64"/>
    </row>
    <row r="264" spans="1:9" x14ac:dyDescent="0.25">
      <c r="A264" s="55" t="s">
        <v>378</v>
      </c>
      <c r="B264" s="56" t="str">
        <f>VLOOKUP(A264,'t005-eng'!A:B,2,0)</f>
        <v>인구</v>
      </c>
      <c r="C264" s="62">
        <v>117.2</v>
      </c>
      <c r="D264" s="63">
        <v>117.4</v>
      </c>
      <c r="E264" s="63" t="s">
        <v>431</v>
      </c>
      <c r="F264" s="63">
        <v>0.2</v>
      </c>
      <c r="G264" s="63">
        <v>3.2</v>
      </c>
      <c r="H264" s="63">
        <v>0.2</v>
      </c>
      <c r="I264" s="64">
        <v>2.8</v>
      </c>
    </row>
    <row r="265" spans="1:9" x14ac:dyDescent="0.25">
      <c r="A265" s="68" t="s">
        <v>379</v>
      </c>
      <c r="B265" s="69" t="str">
        <f>VLOOKUP(A265,'t005-eng'!A:B,2,0)</f>
        <v>경제활동인구</v>
      </c>
      <c r="C265" s="62">
        <v>76.099999999999994</v>
      </c>
      <c r="D265" s="63">
        <v>78.400000000000006</v>
      </c>
      <c r="E265" s="63">
        <v>1.2</v>
      </c>
      <c r="F265" s="63">
        <v>2.2999999999999998</v>
      </c>
      <c r="G265" s="63">
        <v>1.6</v>
      </c>
      <c r="H265" s="63">
        <v>3</v>
      </c>
      <c r="I265" s="64">
        <v>2.1</v>
      </c>
    </row>
    <row r="266" spans="1:9" x14ac:dyDescent="0.25">
      <c r="A266" s="70" t="s">
        <v>3</v>
      </c>
      <c r="B266" s="71" t="str">
        <f>VLOOKUP(A266,'t005-eng'!A:B,2,0)</f>
        <v>취업인구</v>
      </c>
      <c r="C266" s="62">
        <v>71</v>
      </c>
      <c r="D266" s="63">
        <v>72</v>
      </c>
      <c r="E266" s="63">
        <v>1.2</v>
      </c>
      <c r="F266" s="63">
        <v>1</v>
      </c>
      <c r="G266" s="63">
        <v>-0.7</v>
      </c>
      <c r="H266" s="63">
        <v>1.4</v>
      </c>
      <c r="I266" s="64">
        <v>-1</v>
      </c>
    </row>
    <row r="267" spans="1:9" x14ac:dyDescent="0.25">
      <c r="A267" s="70" t="s">
        <v>380</v>
      </c>
      <c r="B267" s="71" t="str">
        <f>VLOOKUP(A267,'t005-eng'!A:B,2,0)</f>
        <v>실업인구</v>
      </c>
      <c r="C267" s="62">
        <v>5.0999999999999996</v>
      </c>
      <c r="D267" s="63">
        <v>6.4</v>
      </c>
      <c r="E267" s="63">
        <v>0.5</v>
      </c>
      <c r="F267" s="63">
        <v>1.3</v>
      </c>
      <c r="G267" s="63">
        <v>2.2999999999999998</v>
      </c>
      <c r="H267" s="63">
        <v>25.5</v>
      </c>
      <c r="I267" s="64">
        <v>56.1</v>
      </c>
    </row>
    <row r="268" spans="1:9" x14ac:dyDescent="0.25">
      <c r="A268" s="55" t="s">
        <v>381</v>
      </c>
      <c r="B268" s="56" t="str">
        <f>VLOOKUP(A268,'t005-eng'!A:B,2,0)</f>
        <v>경제활동참가율</v>
      </c>
      <c r="C268" s="62">
        <v>64.900000000000006</v>
      </c>
      <c r="D268" s="63">
        <v>66.8</v>
      </c>
      <c r="E268" s="63">
        <v>1</v>
      </c>
      <c r="F268" s="63">
        <v>1.9</v>
      </c>
      <c r="G268" s="63">
        <v>-0.5</v>
      </c>
      <c r="H268" s="63" t="s">
        <v>431</v>
      </c>
      <c r="I268" s="64" t="s">
        <v>431</v>
      </c>
    </row>
    <row r="269" spans="1:9" x14ac:dyDescent="0.25">
      <c r="A269" s="55" t="s">
        <v>382</v>
      </c>
      <c r="B269" s="56" t="str">
        <f>VLOOKUP(A269,'t005-eng'!A:B,2,0)</f>
        <v>실업률</v>
      </c>
      <c r="C269" s="62">
        <v>6.7</v>
      </c>
      <c r="D269" s="63">
        <v>8.1999999999999993</v>
      </c>
      <c r="E269" s="63">
        <v>0.6</v>
      </c>
      <c r="F269" s="63">
        <v>1.5</v>
      </c>
      <c r="G269" s="63">
        <v>2.9</v>
      </c>
      <c r="H269" s="63" t="s">
        <v>431</v>
      </c>
      <c r="I269" s="64" t="s">
        <v>431</v>
      </c>
    </row>
    <row r="270" spans="1:9" x14ac:dyDescent="0.25">
      <c r="A270" s="55" t="s">
        <v>383</v>
      </c>
      <c r="B270" s="56" t="str">
        <f>VLOOKUP(A270,'t005-eng'!A:B,2,0)</f>
        <v>고용률</v>
      </c>
      <c r="C270" s="62">
        <v>60.6</v>
      </c>
      <c r="D270" s="63">
        <v>61.3</v>
      </c>
      <c r="E270" s="63">
        <v>1</v>
      </c>
      <c r="F270" s="63">
        <v>0.7</v>
      </c>
      <c r="G270" s="63">
        <v>-2.4</v>
      </c>
      <c r="H270" s="63" t="s">
        <v>431</v>
      </c>
      <c r="I270" s="64" t="s">
        <v>431</v>
      </c>
    </row>
    <row r="271" spans="1:9" x14ac:dyDescent="0.25">
      <c r="A271" s="26" t="s">
        <v>128</v>
      </c>
      <c r="B271" s="27"/>
      <c r="C271" s="62"/>
      <c r="D271" s="63"/>
      <c r="E271" s="63"/>
      <c r="F271" s="63"/>
      <c r="G271" s="63"/>
      <c r="H271" s="63"/>
      <c r="I271" s="64"/>
    </row>
    <row r="272" spans="1:9" x14ac:dyDescent="0.25">
      <c r="A272" s="55" t="s">
        <v>378</v>
      </c>
      <c r="B272" s="56" t="str">
        <f>VLOOKUP(A272,'t005-eng'!A:B,2,0)</f>
        <v>인구</v>
      </c>
      <c r="C272" s="62">
        <v>1526.5</v>
      </c>
      <c r="D272" s="63">
        <v>1531</v>
      </c>
      <c r="E272" s="63" t="s">
        <v>431</v>
      </c>
      <c r="F272" s="63">
        <v>4.5</v>
      </c>
      <c r="G272" s="63">
        <v>66.599999999999994</v>
      </c>
      <c r="H272" s="63">
        <v>0.3</v>
      </c>
      <c r="I272" s="64">
        <v>4.5</v>
      </c>
    </row>
    <row r="273" spans="1:9" x14ac:dyDescent="0.25">
      <c r="A273" s="68" t="s">
        <v>379</v>
      </c>
      <c r="B273" s="69" t="str">
        <f>VLOOKUP(A273,'t005-eng'!A:B,2,0)</f>
        <v>경제활동인구</v>
      </c>
      <c r="C273" s="62">
        <v>1070.3</v>
      </c>
      <c r="D273" s="63">
        <v>1075.4000000000001</v>
      </c>
      <c r="E273" s="63">
        <v>5.7</v>
      </c>
      <c r="F273" s="63">
        <v>5.0999999999999996</v>
      </c>
      <c r="G273" s="63">
        <v>39.200000000000003</v>
      </c>
      <c r="H273" s="63">
        <v>0.5</v>
      </c>
      <c r="I273" s="64">
        <v>3.8</v>
      </c>
    </row>
    <row r="274" spans="1:9" x14ac:dyDescent="0.25">
      <c r="A274" s="70" t="s">
        <v>3</v>
      </c>
      <c r="B274" s="71" t="str">
        <f>VLOOKUP(A274,'t005-eng'!A:B,2,0)</f>
        <v>취업인구</v>
      </c>
      <c r="C274" s="62">
        <v>987.9</v>
      </c>
      <c r="D274" s="63">
        <v>987.9</v>
      </c>
      <c r="E274" s="63">
        <v>5.9</v>
      </c>
      <c r="F274" s="63">
        <v>0</v>
      </c>
      <c r="G274" s="63">
        <v>29.5</v>
      </c>
      <c r="H274" s="63">
        <v>0</v>
      </c>
      <c r="I274" s="64">
        <v>3.1</v>
      </c>
    </row>
    <row r="275" spans="1:9" x14ac:dyDescent="0.25">
      <c r="A275" s="70" t="s">
        <v>380</v>
      </c>
      <c r="B275" s="71" t="str">
        <f>VLOOKUP(A275,'t005-eng'!A:B,2,0)</f>
        <v>실업인구</v>
      </c>
      <c r="C275" s="62">
        <v>82.4</v>
      </c>
      <c r="D275" s="63">
        <v>87.5</v>
      </c>
      <c r="E275" s="63">
        <v>3.2</v>
      </c>
      <c r="F275" s="63">
        <v>5.0999999999999996</v>
      </c>
      <c r="G275" s="63">
        <v>9.8000000000000007</v>
      </c>
      <c r="H275" s="63">
        <v>6.2</v>
      </c>
      <c r="I275" s="64">
        <v>12.6</v>
      </c>
    </row>
    <row r="276" spans="1:9" x14ac:dyDescent="0.25">
      <c r="A276" s="55" t="s">
        <v>381</v>
      </c>
      <c r="B276" s="56" t="str">
        <f>VLOOKUP(A276,'t005-eng'!A:B,2,0)</f>
        <v>경제활동참가율</v>
      </c>
      <c r="C276" s="62">
        <v>70.099999999999994</v>
      </c>
      <c r="D276" s="63">
        <v>70.2</v>
      </c>
      <c r="E276" s="63">
        <v>0.4</v>
      </c>
      <c r="F276" s="63">
        <v>0.1</v>
      </c>
      <c r="G276" s="63">
        <v>-0.6</v>
      </c>
      <c r="H276" s="63" t="s">
        <v>431</v>
      </c>
      <c r="I276" s="64" t="s">
        <v>431</v>
      </c>
    </row>
    <row r="277" spans="1:9" x14ac:dyDescent="0.25">
      <c r="A277" s="55" t="s">
        <v>382</v>
      </c>
      <c r="B277" s="56" t="str">
        <f>VLOOKUP(A277,'t005-eng'!A:B,2,0)</f>
        <v>실업률</v>
      </c>
      <c r="C277" s="62">
        <v>7.7</v>
      </c>
      <c r="D277" s="63">
        <v>8.1</v>
      </c>
      <c r="E277" s="63">
        <v>0.3</v>
      </c>
      <c r="F277" s="63">
        <v>0.4</v>
      </c>
      <c r="G277" s="63">
        <v>0.6</v>
      </c>
      <c r="H277" s="63" t="s">
        <v>431</v>
      </c>
      <c r="I277" s="64" t="s">
        <v>431</v>
      </c>
    </row>
    <row r="278" spans="1:9" x14ac:dyDescent="0.25">
      <c r="A278" s="55" t="s">
        <v>383</v>
      </c>
      <c r="B278" s="56" t="str">
        <f>VLOOKUP(A278,'t005-eng'!A:B,2,0)</f>
        <v>고용률</v>
      </c>
      <c r="C278" s="62">
        <v>64.7</v>
      </c>
      <c r="D278" s="63">
        <v>64.5</v>
      </c>
      <c r="E278" s="63">
        <v>0.4</v>
      </c>
      <c r="F278" s="63">
        <v>-0.2</v>
      </c>
      <c r="G278" s="63">
        <v>-0.9</v>
      </c>
      <c r="H278" s="63" t="s">
        <v>431</v>
      </c>
      <c r="I278" s="64" t="s">
        <v>431</v>
      </c>
    </row>
    <row r="279" spans="1:9" x14ac:dyDescent="0.25">
      <c r="A279" s="26" t="s">
        <v>127</v>
      </c>
      <c r="B279" s="27"/>
      <c r="C279" s="62"/>
      <c r="D279" s="63"/>
      <c r="E279" s="63"/>
      <c r="F279" s="63"/>
      <c r="G279" s="63"/>
      <c r="H279" s="63"/>
      <c r="I279" s="64"/>
    </row>
    <row r="280" spans="1:9" x14ac:dyDescent="0.25">
      <c r="A280" s="55" t="s">
        <v>378</v>
      </c>
      <c r="B280" s="56" t="str">
        <f>VLOOKUP(A280,'t005-eng'!A:B,2,0)</f>
        <v>인구</v>
      </c>
      <c r="C280" s="62">
        <v>94.1</v>
      </c>
      <c r="D280" s="63">
        <v>94.2</v>
      </c>
      <c r="E280" s="63" t="s">
        <v>431</v>
      </c>
      <c r="F280" s="63">
        <v>0.1</v>
      </c>
      <c r="G280" s="63">
        <v>2.2999999999999998</v>
      </c>
      <c r="H280" s="63">
        <v>0.1</v>
      </c>
      <c r="I280" s="64">
        <v>2.5</v>
      </c>
    </row>
    <row r="281" spans="1:9" x14ac:dyDescent="0.25">
      <c r="A281" s="68" t="s">
        <v>379</v>
      </c>
      <c r="B281" s="69" t="str">
        <f>VLOOKUP(A281,'t005-eng'!A:B,2,0)</f>
        <v>경제활동인구</v>
      </c>
      <c r="C281" s="62">
        <v>64.2</v>
      </c>
      <c r="D281" s="63">
        <v>63.6</v>
      </c>
      <c r="E281" s="63">
        <v>1</v>
      </c>
      <c r="F281" s="63">
        <v>-0.6</v>
      </c>
      <c r="G281" s="63">
        <v>2.6</v>
      </c>
      <c r="H281" s="63">
        <v>-0.9</v>
      </c>
      <c r="I281" s="64">
        <v>4.3</v>
      </c>
    </row>
    <row r="282" spans="1:9" x14ac:dyDescent="0.25">
      <c r="A282" s="70" t="s">
        <v>3</v>
      </c>
      <c r="B282" s="71" t="str">
        <f>VLOOKUP(A282,'t005-eng'!A:B,2,0)</f>
        <v>취업인구</v>
      </c>
      <c r="C282" s="62">
        <v>59.9</v>
      </c>
      <c r="D282" s="63">
        <v>58.8</v>
      </c>
      <c r="E282" s="63">
        <v>1.1000000000000001</v>
      </c>
      <c r="F282" s="63">
        <v>-1.1000000000000001</v>
      </c>
      <c r="G282" s="63">
        <v>2.9</v>
      </c>
      <c r="H282" s="63">
        <v>-1.8</v>
      </c>
      <c r="I282" s="64">
        <v>5.2</v>
      </c>
    </row>
    <row r="283" spans="1:9" x14ac:dyDescent="0.25">
      <c r="A283" s="70" t="s">
        <v>380</v>
      </c>
      <c r="B283" s="71" t="str">
        <f>VLOOKUP(A283,'t005-eng'!A:B,2,0)</f>
        <v>실업인구</v>
      </c>
      <c r="C283" s="62">
        <v>4.3</v>
      </c>
      <c r="D283" s="63">
        <v>4.8</v>
      </c>
      <c r="E283" s="63">
        <v>0.6</v>
      </c>
      <c r="F283" s="63">
        <v>0.5</v>
      </c>
      <c r="G283" s="63">
        <v>-0.4</v>
      </c>
      <c r="H283" s="63">
        <v>11.6</v>
      </c>
      <c r="I283" s="64">
        <v>-7.7</v>
      </c>
    </row>
    <row r="284" spans="1:9" x14ac:dyDescent="0.25">
      <c r="A284" s="55" t="s">
        <v>381</v>
      </c>
      <c r="B284" s="56" t="str">
        <f>VLOOKUP(A284,'t005-eng'!A:B,2,0)</f>
        <v>경제활동참가율</v>
      </c>
      <c r="C284" s="62">
        <v>68.2</v>
      </c>
      <c r="D284" s="63">
        <v>67.5</v>
      </c>
      <c r="E284" s="63">
        <v>1.1000000000000001</v>
      </c>
      <c r="F284" s="63">
        <v>-0.7</v>
      </c>
      <c r="G284" s="63">
        <v>1.1000000000000001</v>
      </c>
      <c r="H284" s="63" t="s">
        <v>431</v>
      </c>
      <c r="I284" s="64" t="s">
        <v>431</v>
      </c>
    </row>
    <row r="285" spans="1:9" x14ac:dyDescent="0.25">
      <c r="A285" s="55" t="s">
        <v>382</v>
      </c>
      <c r="B285" s="56" t="str">
        <f>VLOOKUP(A285,'t005-eng'!A:B,2,0)</f>
        <v>실업률</v>
      </c>
      <c r="C285" s="62">
        <v>6.7</v>
      </c>
      <c r="D285" s="63">
        <v>7.5</v>
      </c>
      <c r="E285" s="63">
        <v>1</v>
      </c>
      <c r="F285" s="63">
        <v>0.8</v>
      </c>
      <c r="G285" s="63">
        <v>-1</v>
      </c>
      <c r="H285" s="63" t="s">
        <v>431</v>
      </c>
      <c r="I285" s="64" t="s">
        <v>431</v>
      </c>
    </row>
    <row r="286" spans="1:9" x14ac:dyDescent="0.25">
      <c r="A286" s="55" t="s">
        <v>383</v>
      </c>
      <c r="B286" s="56" t="str">
        <f>VLOOKUP(A286,'t005-eng'!A:B,2,0)</f>
        <v>고용률</v>
      </c>
      <c r="C286" s="62">
        <v>63.7</v>
      </c>
      <c r="D286" s="63">
        <v>62.4</v>
      </c>
      <c r="E286" s="63">
        <v>1.1000000000000001</v>
      </c>
      <c r="F286" s="63">
        <v>-1.3</v>
      </c>
      <c r="G286" s="63">
        <v>1.6</v>
      </c>
      <c r="H286" s="63" t="s">
        <v>431</v>
      </c>
      <c r="I286" s="64" t="s">
        <v>431</v>
      </c>
    </row>
    <row r="287" spans="1:9" x14ac:dyDescent="0.25">
      <c r="A287" s="26" t="s">
        <v>126</v>
      </c>
      <c r="B287" s="27"/>
      <c r="C287" s="62"/>
      <c r="D287" s="63"/>
      <c r="E287" s="63"/>
      <c r="F287" s="63"/>
      <c r="G287" s="63"/>
      <c r="H287" s="63"/>
      <c r="I287" s="64"/>
    </row>
    <row r="288" spans="1:9" x14ac:dyDescent="0.25">
      <c r="A288" s="55" t="s">
        <v>378</v>
      </c>
      <c r="B288" s="56" t="str">
        <f>VLOOKUP(A288,'t005-eng'!A:B,2,0)</f>
        <v>인구</v>
      </c>
      <c r="C288" s="62">
        <v>1353.4</v>
      </c>
      <c r="D288" s="63">
        <v>1357.9</v>
      </c>
      <c r="E288" s="63" t="s">
        <v>431</v>
      </c>
      <c r="F288" s="63">
        <v>4.5</v>
      </c>
      <c r="G288" s="63">
        <v>25.7</v>
      </c>
      <c r="H288" s="63">
        <v>0.3</v>
      </c>
      <c r="I288" s="64">
        <v>1.9</v>
      </c>
    </row>
    <row r="289" spans="1:9" x14ac:dyDescent="0.25">
      <c r="A289" s="68" t="s">
        <v>379</v>
      </c>
      <c r="B289" s="69" t="str">
        <f>VLOOKUP(A289,'t005-eng'!A:B,2,0)</f>
        <v>경제활동인구</v>
      </c>
      <c r="C289" s="62">
        <v>936.5</v>
      </c>
      <c r="D289" s="63">
        <v>938.3</v>
      </c>
      <c r="E289" s="63">
        <v>5.4</v>
      </c>
      <c r="F289" s="63">
        <v>1.8</v>
      </c>
      <c r="G289" s="63">
        <v>28.6</v>
      </c>
      <c r="H289" s="63">
        <v>0.2</v>
      </c>
      <c r="I289" s="64">
        <v>3.1</v>
      </c>
    </row>
    <row r="290" spans="1:9" x14ac:dyDescent="0.25">
      <c r="A290" s="70" t="s">
        <v>3</v>
      </c>
      <c r="B290" s="71" t="str">
        <f>VLOOKUP(A290,'t005-eng'!A:B,2,0)</f>
        <v>취업인구</v>
      </c>
      <c r="C290" s="62">
        <v>857</v>
      </c>
      <c r="D290" s="63">
        <v>856.2</v>
      </c>
      <c r="E290" s="63">
        <v>5.5</v>
      </c>
      <c r="F290" s="63">
        <v>-0.8</v>
      </c>
      <c r="G290" s="63">
        <v>27.3</v>
      </c>
      <c r="H290" s="63">
        <v>-0.1</v>
      </c>
      <c r="I290" s="64">
        <v>3.3</v>
      </c>
    </row>
    <row r="291" spans="1:9" x14ac:dyDescent="0.25">
      <c r="A291" s="70" t="s">
        <v>380</v>
      </c>
      <c r="B291" s="71" t="str">
        <f>VLOOKUP(A291,'t005-eng'!A:B,2,0)</f>
        <v>실업인구</v>
      </c>
      <c r="C291" s="62">
        <v>79.599999999999994</v>
      </c>
      <c r="D291" s="63">
        <v>82.1</v>
      </c>
      <c r="E291" s="63">
        <v>2.8</v>
      </c>
      <c r="F291" s="63">
        <v>2.5</v>
      </c>
      <c r="G291" s="63">
        <v>1.3</v>
      </c>
      <c r="H291" s="63">
        <v>3.1</v>
      </c>
      <c r="I291" s="64">
        <v>1.6</v>
      </c>
    </row>
    <row r="292" spans="1:9" x14ac:dyDescent="0.25">
      <c r="A292" s="55" t="s">
        <v>381</v>
      </c>
      <c r="B292" s="56" t="str">
        <f>VLOOKUP(A292,'t005-eng'!A:B,2,0)</f>
        <v>경제활동참가율</v>
      </c>
      <c r="C292" s="62">
        <v>69.2</v>
      </c>
      <c r="D292" s="63">
        <v>69.099999999999994</v>
      </c>
      <c r="E292" s="63">
        <v>0.4</v>
      </c>
      <c r="F292" s="63">
        <v>-0.1</v>
      </c>
      <c r="G292" s="63">
        <v>0.8</v>
      </c>
      <c r="H292" s="63" t="s">
        <v>431</v>
      </c>
      <c r="I292" s="64" t="s">
        <v>431</v>
      </c>
    </row>
    <row r="293" spans="1:9" x14ac:dyDescent="0.25">
      <c r="A293" s="55" t="s">
        <v>382</v>
      </c>
      <c r="B293" s="56" t="str">
        <f>VLOOKUP(A293,'t005-eng'!A:B,2,0)</f>
        <v>실업률</v>
      </c>
      <c r="C293" s="62">
        <v>8.5</v>
      </c>
      <c r="D293" s="63">
        <v>8.6999999999999993</v>
      </c>
      <c r="E293" s="63">
        <v>0.3</v>
      </c>
      <c r="F293" s="63">
        <v>0.2</v>
      </c>
      <c r="G293" s="63">
        <v>-0.2</v>
      </c>
      <c r="H293" s="63" t="s">
        <v>431</v>
      </c>
      <c r="I293" s="64" t="s">
        <v>431</v>
      </c>
    </row>
    <row r="294" spans="1:9" x14ac:dyDescent="0.25">
      <c r="A294" s="55" t="s">
        <v>383</v>
      </c>
      <c r="B294" s="56" t="str">
        <f>VLOOKUP(A294,'t005-eng'!A:B,2,0)</f>
        <v>고용률</v>
      </c>
      <c r="C294" s="62">
        <v>63.3</v>
      </c>
      <c r="D294" s="63">
        <v>63.1</v>
      </c>
      <c r="E294" s="63">
        <v>0.4</v>
      </c>
      <c r="F294" s="63">
        <v>-0.2</v>
      </c>
      <c r="G294" s="63">
        <v>0.9</v>
      </c>
      <c r="H294" s="63" t="s">
        <v>431</v>
      </c>
      <c r="I294" s="64" t="s">
        <v>431</v>
      </c>
    </row>
    <row r="295" spans="1:9" x14ac:dyDescent="0.25">
      <c r="A295" s="26" t="s">
        <v>125</v>
      </c>
      <c r="B295" s="27"/>
      <c r="C295" s="62"/>
      <c r="D295" s="63"/>
      <c r="E295" s="63"/>
      <c r="F295" s="63"/>
      <c r="G295" s="63"/>
      <c r="H295" s="63"/>
      <c r="I295" s="64"/>
    </row>
    <row r="296" spans="1:9" x14ac:dyDescent="0.25">
      <c r="A296" s="55" t="s">
        <v>378</v>
      </c>
      <c r="B296" s="56" t="str">
        <f>VLOOKUP(A296,'t005-eng'!A:B,2,0)</f>
        <v>인구</v>
      </c>
      <c r="C296" s="62">
        <v>210.6</v>
      </c>
      <c r="D296" s="63">
        <v>210.7</v>
      </c>
      <c r="E296" s="63" t="s">
        <v>431</v>
      </c>
      <c r="F296" s="63">
        <v>0.1</v>
      </c>
      <c r="G296" s="63">
        <v>4.0999999999999996</v>
      </c>
      <c r="H296" s="63">
        <v>0</v>
      </c>
      <c r="I296" s="64">
        <v>2</v>
      </c>
    </row>
    <row r="297" spans="1:9" x14ac:dyDescent="0.25">
      <c r="A297" s="68" t="s">
        <v>379</v>
      </c>
      <c r="B297" s="69" t="str">
        <f>VLOOKUP(A297,'t005-eng'!A:B,2,0)</f>
        <v>경제활동인구</v>
      </c>
      <c r="C297" s="62">
        <v>130</v>
      </c>
      <c r="D297" s="63">
        <v>140.1</v>
      </c>
      <c r="E297" s="63">
        <v>2.4</v>
      </c>
      <c r="F297" s="63">
        <v>10.1</v>
      </c>
      <c r="G297" s="63">
        <v>20</v>
      </c>
      <c r="H297" s="63">
        <v>7.8</v>
      </c>
      <c r="I297" s="64">
        <v>16.7</v>
      </c>
    </row>
    <row r="298" spans="1:9" x14ac:dyDescent="0.25">
      <c r="A298" s="70" t="s">
        <v>3</v>
      </c>
      <c r="B298" s="71" t="str">
        <f>VLOOKUP(A298,'t005-eng'!A:B,2,0)</f>
        <v>취업인구</v>
      </c>
      <c r="C298" s="62">
        <v>124.7</v>
      </c>
      <c r="D298" s="63">
        <v>130.19999999999999</v>
      </c>
      <c r="E298" s="63">
        <v>2.4</v>
      </c>
      <c r="F298" s="63">
        <v>5.5</v>
      </c>
      <c r="G298" s="63">
        <v>15.8</v>
      </c>
      <c r="H298" s="63">
        <v>4.4000000000000004</v>
      </c>
      <c r="I298" s="64">
        <v>13.8</v>
      </c>
    </row>
    <row r="299" spans="1:9" x14ac:dyDescent="0.25">
      <c r="A299" s="70" t="s">
        <v>380</v>
      </c>
      <c r="B299" s="71" t="str">
        <f>VLOOKUP(A299,'t005-eng'!A:B,2,0)</f>
        <v>실업인구</v>
      </c>
      <c r="C299" s="62">
        <v>5.3</v>
      </c>
      <c r="D299" s="63">
        <v>9.9</v>
      </c>
      <c r="E299" s="63">
        <v>0.8</v>
      </c>
      <c r="F299" s="63">
        <v>4.5999999999999996</v>
      </c>
      <c r="G299" s="63">
        <v>4.0999999999999996</v>
      </c>
      <c r="H299" s="63">
        <v>86.8</v>
      </c>
      <c r="I299" s="64">
        <v>70.7</v>
      </c>
    </row>
    <row r="300" spans="1:9" x14ac:dyDescent="0.25">
      <c r="A300" s="55" t="s">
        <v>381</v>
      </c>
      <c r="B300" s="56" t="str">
        <f>VLOOKUP(A300,'t005-eng'!A:B,2,0)</f>
        <v>경제활동참가율</v>
      </c>
      <c r="C300" s="62">
        <v>61.7</v>
      </c>
      <c r="D300" s="63">
        <v>66.5</v>
      </c>
      <c r="E300" s="63">
        <v>1.2</v>
      </c>
      <c r="F300" s="63">
        <v>4.8</v>
      </c>
      <c r="G300" s="63">
        <v>8.4</v>
      </c>
      <c r="H300" s="63" t="s">
        <v>431</v>
      </c>
      <c r="I300" s="64" t="s">
        <v>431</v>
      </c>
    </row>
    <row r="301" spans="1:9" x14ac:dyDescent="0.25">
      <c r="A301" s="55" t="s">
        <v>382</v>
      </c>
      <c r="B301" s="56" t="str">
        <f>VLOOKUP(A301,'t005-eng'!A:B,2,0)</f>
        <v>실업률</v>
      </c>
      <c r="C301" s="62">
        <v>4.0999999999999996</v>
      </c>
      <c r="D301" s="63">
        <v>7.1</v>
      </c>
      <c r="E301" s="63">
        <v>0.6</v>
      </c>
      <c r="F301" s="63">
        <v>3</v>
      </c>
      <c r="G301" s="63">
        <v>2.2999999999999998</v>
      </c>
      <c r="H301" s="63" t="s">
        <v>431</v>
      </c>
      <c r="I301" s="64" t="s">
        <v>431</v>
      </c>
    </row>
    <row r="302" spans="1:9" x14ac:dyDescent="0.25">
      <c r="A302" s="55" t="s">
        <v>383</v>
      </c>
      <c r="B302" s="56" t="str">
        <f>VLOOKUP(A302,'t005-eng'!A:B,2,0)</f>
        <v>고용률</v>
      </c>
      <c r="C302" s="62">
        <v>59.2</v>
      </c>
      <c r="D302" s="63">
        <v>61.8</v>
      </c>
      <c r="E302" s="63">
        <v>1.1000000000000001</v>
      </c>
      <c r="F302" s="63">
        <v>2.6</v>
      </c>
      <c r="G302" s="63">
        <v>6.4</v>
      </c>
      <c r="H302" s="63" t="s">
        <v>431</v>
      </c>
      <c r="I302" s="64" t="s">
        <v>431</v>
      </c>
    </row>
    <row r="303" spans="1:9" x14ac:dyDescent="0.25">
      <c r="A303" s="26" t="s">
        <v>124</v>
      </c>
      <c r="B303" s="27"/>
      <c r="C303" s="62"/>
      <c r="D303" s="63"/>
      <c r="E303" s="63"/>
      <c r="F303" s="63"/>
      <c r="G303" s="63"/>
      <c r="H303" s="63"/>
      <c r="I303" s="64"/>
    </row>
    <row r="304" spans="1:9" x14ac:dyDescent="0.25">
      <c r="A304" s="55" t="s">
        <v>378</v>
      </c>
      <c r="B304" s="56" t="str">
        <f>VLOOKUP(A304,'t005-eng'!A:B,2,0)</f>
        <v>인구</v>
      </c>
      <c r="C304" s="62">
        <v>106.2</v>
      </c>
      <c r="D304" s="63">
        <v>106.7</v>
      </c>
      <c r="E304" s="63" t="s">
        <v>431</v>
      </c>
      <c r="F304" s="63">
        <v>0.5</v>
      </c>
      <c r="G304" s="63">
        <v>9.4</v>
      </c>
      <c r="H304" s="63">
        <v>0.5</v>
      </c>
      <c r="I304" s="64">
        <v>9.6999999999999993</v>
      </c>
    </row>
    <row r="305" spans="1:9" x14ac:dyDescent="0.25">
      <c r="A305" s="68" t="s">
        <v>379</v>
      </c>
      <c r="B305" s="69" t="str">
        <f>VLOOKUP(A305,'t005-eng'!A:B,2,0)</f>
        <v>경제활동인구</v>
      </c>
      <c r="C305" s="62">
        <v>74.099999999999994</v>
      </c>
      <c r="D305" s="63">
        <v>73.599999999999994</v>
      </c>
      <c r="E305" s="63">
        <v>3.2</v>
      </c>
      <c r="F305" s="63">
        <v>-0.5</v>
      </c>
      <c r="G305" s="63">
        <v>12.1</v>
      </c>
      <c r="H305" s="63">
        <v>-0.7</v>
      </c>
      <c r="I305" s="64">
        <v>19.7</v>
      </c>
    </row>
    <row r="306" spans="1:9" x14ac:dyDescent="0.25">
      <c r="A306" s="70" t="s">
        <v>3</v>
      </c>
      <c r="B306" s="71" t="str">
        <f>VLOOKUP(A306,'t005-eng'!A:B,2,0)</f>
        <v>취업인구</v>
      </c>
      <c r="C306" s="62">
        <v>66.5</v>
      </c>
      <c r="D306" s="63">
        <v>66.599999999999994</v>
      </c>
      <c r="E306" s="63">
        <v>3</v>
      </c>
      <c r="F306" s="63">
        <v>0.1</v>
      </c>
      <c r="G306" s="63">
        <v>7.4</v>
      </c>
      <c r="H306" s="63">
        <v>0.2</v>
      </c>
      <c r="I306" s="64">
        <v>12.5</v>
      </c>
    </row>
    <row r="307" spans="1:9" x14ac:dyDescent="0.25">
      <c r="A307" s="70" t="s">
        <v>380</v>
      </c>
      <c r="B307" s="71" t="str">
        <f>VLOOKUP(A307,'t005-eng'!A:B,2,0)</f>
        <v>실업인구</v>
      </c>
      <c r="C307" s="62">
        <v>7.6</v>
      </c>
      <c r="D307" s="63">
        <v>7</v>
      </c>
      <c r="E307" s="63">
        <v>0.8</v>
      </c>
      <c r="F307" s="63">
        <v>-0.6</v>
      </c>
      <c r="G307" s="63">
        <v>4.7</v>
      </c>
      <c r="H307" s="63">
        <v>-7.9</v>
      </c>
      <c r="I307" s="64">
        <v>204.3</v>
      </c>
    </row>
    <row r="308" spans="1:9" x14ac:dyDescent="0.25">
      <c r="A308" s="55" t="s">
        <v>381</v>
      </c>
      <c r="B308" s="56" t="str">
        <f>VLOOKUP(A308,'t005-eng'!A:B,2,0)</f>
        <v>경제활동참가율</v>
      </c>
      <c r="C308" s="62">
        <v>69.8</v>
      </c>
      <c r="D308" s="63">
        <v>69</v>
      </c>
      <c r="E308" s="63">
        <v>1.5</v>
      </c>
      <c r="F308" s="63">
        <v>-0.8</v>
      </c>
      <c r="G308" s="63">
        <v>5.8</v>
      </c>
      <c r="H308" s="63" t="s">
        <v>431</v>
      </c>
      <c r="I308" s="64" t="s">
        <v>431</v>
      </c>
    </row>
    <row r="309" spans="1:9" x14ac:dyDescent="0.25">
      <c r="A309" s="55" t="s">
        <v>382</v>
      </c>
      <c r="B309" s="56" t="str">
        <f>VLOOKUP(A309,'t005-eng'!A:B,2,0)</f>
        <v>실업률</v>
      </c>
      <c r="C309" s="62">
        <v>10.3</v>
      </c>
      <c r="D309" s="63">
        <v>9.5</v>
      </c>
      <c r="E309" s="63">
        <v>1</v>
      </c>
      <c r="F309" s="63">
        <v>-0.8</v>
      </c>
      <c r="G309" s="63">
        <v>5.8</v>
      </c>
      <c r="H309" s="63" t="s">
        <v>431</v>
      </c>
      <c r="I309" s="64" t="s">
        <v>431</v>
      </c>
    </row>
    <row r="310" spans="1:9" x14ac:dyDescent="0.25">
      <c r="A310" s="55" t="s">
        <v>383</v>
      </c>
      <c r="B310" s="56" t="str">
        <f>VLOOKUP(A310,'t005-eng'!A:B,2,0)</f>
        <v>고용률</v>
      </c>
      <c r="C310" s="62">
        <v>62.6</v>
      </c>
      <c r="D310" s="63">
        <v>62.4</v>
      </c>
      <c r="E310" s="63">
        <v>1.5</v>
      </c>
      <c r="F310" s="63">
        <v>-0.2</v>
      </c>
      <c r="G310" s="63">
        <v>1.6</v>
      </c>
      <c r="H310" s="63" t="s">
        <v>431</v>
      </c>
      <c r="I310" s="64" t="s">
        <v>431</v>
      </c>
    </row>
    <row r="311" spans="1:9" x14ac:dyDescent="0.25">
      <c r="A311" s="26" t="s">
        <v>123</v>
      </c>
      <c r="B311" s="27"/>
      <c r="C311" s="62"/>
      <c r="D311" s="63"/>
      <c r="E311" s="63"/>
      <c r="F311" s="63"/>
      <c r="G311" s="63"/>
      <c r="H311" s="63"/>
      <c r="I311" s="64"/>
    </row>
    <row r="312" spans="1:9" x14ac:dyDescent="0.25">
      <c r="A312" s="55" t="s">
        <v>378</v>
      </c>
      <c r="B312" s="56" t="str">
        <f>VLOOKUP(A312,'t005-eng'!A:B,2,0)</f>
        <v>인구</v>
      </c>
      <c r="C312" s="62">
        <v>98.9</v>
      </c>
      <c r="D312" s="63">
        <v>99</v>
      </c>
      <c r="E312" s="63" t="s">
        <v>431</v>
      </c>
      <c r="F312" s="63">
        <v>0.1</v>
      </c>
      <c r="G312" s="63">
        <v>1.5</v>
      </c>
      <c r="H312" s="63">
        <v>0.1</v>
      </c>
      <c r="I312" s="64">
        <v>1.5</v>
      </c>
    </row>
    <row r="313" spans="1:9" x14ac:dyDescent="0.25">
      <c r="A313" s="68" t="s">
        <v>379</v>
      </c>
      <c r="B313" s="69" t="str">
        <f>VLOOKUP(A313,'t005-eng'!A:B,2,0)</f>
        <v>경제활동인구</v>
      </c>
      <c r="C313" s="62">
        <v>60.4</v>
      </c>
      <c r="D313" s="63">
        <v>61.3</v>
      </c>
      <c r="E313" s="63">
        <v>1.3</v>
      </c>
      <c r="F313" s="63">
        <v>0.9</v>
      </c>
      <c r="G313" s="63">
        <v>-0.4</v>
      </c>
      <c r="H313" s="63">
        <v>1.5</v>
      </c>
      <c r="I313" s="64">
        <v>-0.6</v>
      </c>
    </row>
    <row r="314" spans="1:9" x14ac:dyDescent="0.25">
      <c r="A314" s="70" t="s">
        <v>3</v>
      </c>
      <c r="B314" s="71" t="str">
        <f>VLOOKUP(A314,'t005-eng'!A:B,2,0)</f>
        <v>취업인구</v>
      </c>
      <c r="C314" s="62">
        <v>56.7</v>
      </c>
      <c r="D314" s="63">
        <v>57.3</v>
      </c>
      <c r="E314" s="63">
        <v>1.4</v>
      </c>
      <c r="F314" s="63">
        <v>0.6</v>
      </c>
      <c r="G314" s="63">
        <v>-1.3</v>
      </c>
      <c r="H314" s="63">
        <v>1.1000000000000001</v>
      </c>
      <c r="I314" s="64">
        <v>-2.2000000000000002</v>
      </c>
    </row>
    <row r="315" spans="1:9" x14ac:dyDescent="0.25">
      <c r="A315" s="70" t="s">
        <v>380</v>
      </c>
      <c r="B315" s="71" t="str">
        <f>VLOOKUP(A315,'t005-eng'!A:B,2,0)</f>
        <v>실업인구</v>
      </c>
      <c r="C315" s="62">
        <v>3.7</v>
      </c>
      <c r="D315" s="63">
        <v>3.9</v>
      </c>
      <c r="E315" s="63">
        <v>0.5</v>
      </c>
      <c r="F315" s="63">
        <v>0.2</v>
      </c>
      <c r="G315" s="63">
        <v>0.8</v>
      </c>
      <c r="H315" s="63">
        <v>5.4</v>
      </c>
      <c r="I315" s="64">
        <v>25.8</v>
      </c>
    </row>
    <row r="316" spans="1:9" x14ac:dyDescent="0.25">
      <c r="A316" s="55" t="s">
        <v>381</v>
      </c>
      <c r="B316" s="56" t="str">
        <f>VLOOKUP(A316,'t005-eng'!A:B,2,0)</f>
        <v>경제활동참가율</v>
      </c>
      <c r="C316" s="62">
        <v>61.1</v>
      </c>
      <c r="D316" s="63">
        <v>61.9</v>
      </c>
      <c r="E316" s="63">
        <v>1.3</v>
      </c>
      <c r="F316" s="63">
        <v>0.8</v>
      </c>
      <c r="G316" s="63">
        <v>-1.4</v>
      </c>
      <c r="H316" s="63" t="s">
        <v>431</v>
      </c>
      <c r="I316" s="64" t="s">
        <v>431</v>
      </c>
    </row>
    <row r="317" spans="1:9" x14ac:dyDescent="0.25">
      <c r="A317" s="55" t="s">
        <v>382</v>
      </c>
      <c r="B317" s="56" t="str">
        <f>VLOOKUP(A317,'t005-eng'!A:B,2,0)</f>
        <v>실업률</v>
      </c>
      <c r="C317" s="62">
        <v>6.1</v>
      </c>
      <c r="D317" s="63">
        <v>6.4</v>
      </c>
      <c r="E317" s="63">
        <v>0.8</v>
      </c>
      <c r="F317" s="63">
        <v>0.3</v>
      </c>
      <c r="G317" s="63">
        <v>1.4</v>
      </c>
      <c r="H317" s="63" t="s">
        <v>431</v>
      </c>
      <c r="I317" s="64" t="s">
        <v>431</v>
      </c>
    </row>
    <row r="318" spans="1:9" x14ac:dyDescent="0.25">
      <c r="A318" s="55" t="s">
        <v>383</v>
      </c>
      <c r="B318" s="56" t="str">
        <f>VLOOKUP(A318,'t005-eng'!A:B,2,0)</f>
        <v>고용률</v>
      </c>
      <c r="C318" s="62">
        <v>57.3</v>
      </c>
      <c r="D318" s="63">
        <v>57.9</v>
      </c>
      <c r="E318" s="63">
        <v>1.4</v>
      </c>
      <c r="F318" s="63">
        <v>0.6</v>
      </c>
      <c r="G318" s="63">
        <v>-2.2000000000000002</v>
      </c>
      <c r="H318" s="63" t="s">
        <v>431</v>
      </c>
      <c r="I318" s="64" t="s">
        <v>431</v>
      </c>
    </row>
    <row r="319" spans="1:9" x14ac:dyDescent="0.25">
      <c r="A319" s="26" t="s">
        <v>122</v>
      </c>
      <c r="B319" s="27"/>
      <c r="C319" s="62"/>
      <c r="D319" s="63"/>
      <c r="E319" s="63"/>
      <c r="F319" s="63"/>
      <c r="G319" s="63"/>
      <c r="H319" s="63"/>
      <c r="I319" s="64"/>
    </row>
    <row r="320" spans="1:9" x14ac:dyDescent="0.25">
      <c r="A320" s="55" t="s">
        <v>378</v>
      </c>
      <c r="B320" s="56" t="str">
        <f>VLOOKUP(A320,'t005-eng'!A:B,2,0)</f>
        <v>인구</v>
      </c>
      <c r="C320" s="62">
        <v>181.5</v>
      </c>
      <c r="D320" s="63">
        <v>181.7</v>
      </c>
      <c r="E320" s="63" t="s">
        <v>431</v>
      </c>
      <c r="F320" s="63">
        <v>0.2</v>
      </c>
      <c r="G320" s="63">
        <v>3</v>
      </c>
      <c r="H320" s="63">
        <v>0.1</v>
      </c>
      <c r="I320" s="64">
        <v>1.7</v>
      </c>
    </row>
    <row r="321" spans="1:9" x14ac:dyDescent="0.25">
      <c r="A321" s="68" t="s">
        <v>379</v>
      </c>
      <c r="B321" s="69" t="str">
        <f>VLOOKUP(A321,'t005-eng'!A:B,2,0)</f>
        <v>경제활동인구</v>
      </c>
      <c r="C321" s="62">
        <v>119.9</v>
      </c>
      <c r="D321" s="63">
        <v>120.1</v>
      </c>
      <c r="E321" s="63">
        <v>1.1000000000000001</v>
      </c>
      <c r="F321" s="63">
        <v>0.2</v>
      </c>
      <c r="G321" s="63">
        <v>-2.2000000000000002</v>
      </c>
      <c r="H321" s="63">
        <v>0.2</v>
      </c>
      <c r="I321" s="64">
        <v>-1.8</v>
      </c>
    </row>
    <row r="322" spans="1:9" x14ac:dyDescent="0.25">
      <c r="A322" s="70" t="s">
        <v>3</v>
      </c>
      <c r="B322" s="71" t="str">
        <f>VLOOKUP(A322,'t005-eng'!A:B,2,0)</f>
        <v>취업인구</v>
      </c>
      <c r="C322" s="62">
        <v>111.8</v>
      </c>
      <c r="D322" s="63">
        <v>111.5</v>
      </c>
      <c r="E322" s="63">
        <v>1.1000000000000001</v>
      </c>
      <c r="F322" s="63">
        <v>-0.3</v>
      </c>
      <c r="G322" s="63">
        <v>-3.2</v>
      </c>
      <c r="H322" s="63">
        <v>-0.3</v>
      </c>
      <c r="I322" s="64">
        <v>-2.8</v>
      </c>
    </row>
    <row r="323" spans="1:9" x14ac:dyDescent="0.25">
      <c r="A323" s="70" t="s">
        <v>380</v>
      </c>
      <c r="B323" s="71" t="str">
        <f>VLOOKUP(A323,'t005-eng'!A:B,2,0)</f>
        <v>실업인구</v>
      </c>
      <c r="C323" s="62">
        <v>8.1</v>
      </c>
      <c r="D323" s="63">
        <v>8.6999999999999993</v>
      </c>
      <c r="E323" s="63">
        <v>0.5</v>
      </c>
      <c r="F323" s="63">
        <v>0.6</v>
      </c>
      <c r="G323" s="63">
        <v>1</v>
      </c>
      <c r="H323" s="63">
        <v>7.4</v>
      </c>
      <c r="I323" s="64">
        <v>13</v>
      </c>
    </row>
    <row r="324" spans="1:9" x14ac:dyDescent="0.25">
      <c r="A324" s="55" t="s">
        <v>381</v>
      </c>
      <c r="B324" s="56" t="str">
        <f>VLOOKUP(A324,'t005-eng'!A:B,2,0)</f>
        <v>경제활동참가율</v>
      </c>
      <c r="C324" s="62">
        <v>66.099999999999994</v>
      </c>
      <c r="D324" s="63">
        <v>66.099999999999994</v>
      </c>
      <c r="E324" s="63">
        <v>0.6</v>
      </c>
      <c r="F324" s="63">
        <v>0</v>
      </c>
      <c r="G324" s="63">
        <v>-2.2999999999999998</v>
      </c>
      <c r="H324" s="63" t="s">
        <v>431</v>
      </c>
      <c r="I324" s="64" t="s">
        <v>431</v>
      </c>
    </row>
    <row r="325" spans="1:9" x14ac:dyDescent="0.25">
      <c r="A325" s="55" t="s">
        <v>382</v>
      </c>
      <c r="B325" s="56" t="str">
        <f>VLOOKUP(A325,'t005-eng'!A:B,2,0)</f>
        <v>실업률</v>
      </c>
      <c r="C325" s="62">
        <v>6.8</v>
      </c>
      <c r="D325" s="63">
        <v>7.2</v>
      </c>
      <c r="E325" s="63">
        <v>0.4</v>
      </c>
      <c r="F325" s="63">
        <v>0.4</v>
      </c>
      <c r="G325" s="63">
        <v>0.9</v>
      </c>
      <c r="H325" s="63" t="s">
        <v>431</v>
      </c>
      <c r="I325" s="64" t="s">
        <v>431</v>
      </c>
    </row>
    <row r="326" spans="1:9" x14ac:dyDescent="0.25">
      <c r="A326" s="55" t="s">
        <v>383</v>
      </c>
      <c r="B326" s="56" t="str">
        <f>VLOOKUP(A326,'t005-eng'!A:B,2,0)</f>
        <v>고용률</v>
      </c>
      <c r="C326" s="62">
        <v>61.6</v>
      </c>
      <c r="D326" s="63">
        <v>61.4</v>
      </c>
      <c r="E326" s="63">
        <v>0.6</v>
      </c>
      <c r="F326" s="63">
        <v>-0.2</v>
      </c>
      <c r="G326" s="63">
        <v>-2.8</v>
      </c>
      <c r="H326" s="63" t="s">
        <v>431</v>
      </c>
      <c r="I326" s="64" t="s">
        <v>431</v>
      </c>
    </row>
    <row r="327" spans="1:9" x14ac:dyDescent="0.25">
      <c r="A327" s="26" t="s">
        <v>121</v>
      </c>
      <c r="B327" s="27"/>
      <c r="C327" s="62"/>
      <c r="D327" s="63"/>
      <c r="E327" s="63"/>
      <c r="F327" s="63"/>
      <c r="G327" s="63"/>
      <c r="H327" s="63"/>
      <c r="I327" s="64"/>
    </row>
    <row r="328" spans="1:9" x14ac:dyDescent="0.25">
      <c r="A328" s="55" t="s">
        <v>378</v>
      </c>
      <c r="B328" s="56" t="str">
        <f>VLOOKUP(A328,'t005-eng'!A:B,2,0)</f>
        <v>인구</v>
      </c>
      <c r="C328" s="62">
        <v>2701.8</v>
      </c>
      <c r="D328" s="63">
        <v>2704.4</v>
      </c>
      <c r="E328" s="63" t="s">
        <v>431</v>
      </c>
      <c r="F328" s="63">
        <v>2.6</v>
      </c>
      <c r="G328" s="63">
        <v>64.3</v>
      </c>
      <c r="H328" s="63">
        <v>0.1</v>
      </c>
      <c r="I328" s="64">
        <v>2.4</v>
      </c>
    </row>
    <row r="329" spans="1:9" x14ac:dyDescent="0.25">
      <c r="A329" s="68" t="s">
        <v>379</v>
      </c>
      <c r="B329" s="69" t="str">
        <f>VLOOKUP(A329,'t005-eng'!A:B,2,0)</f>
        <v>경제활동인구</v>
      </c>
      <c r="C329" s="62">
        <v>1814.3</v>
      </c>
      <c r="D329" s="63">
        <v>1801.6</v>
      </c>
      <c r="E329" s="63">
        <v>6.1</v>
      </c>
      <c r="F329" s="63">
        <v>-12.7</v>
      </c>
      <c r="G329" s="63">
        <v>33.299999999999997</v>
      </c>
      <c r="H329" s="63">
        <v>-0.7</v>
      </c>
      <c r="I329" s="64">
        <v>1.9</v>
      </c>
    </row>
    <row r="330" spans="1:9" x14ac:dyDescent="0.25">
      <c r="A330" s="70" t="s">
        <v>3</v>
      </c>
      <c r="B330" s="71" t="str">
        <f>VLOOKUP(A330,'t005-eng'!A:B,2,0)</f>
        <v>취업인구</v>
      </c>
      <c r="C330" s="62">
        <v>1703.5</v>
      </c>
      <c r="D330" s="63">
        <v>1688.9</v>
      </c>
      <c r="E330" s="63">
        <v>6.1</v>
      </c>
      <c r="F330" s="63">
        <v>-14.6</v>
      </c>
      <c r="G330" s="63">
        <v>29.2</v>
      </c>
      <c r="H330" s="63">
        <v>-0.9</v>
      </c>
      <c r="I330" s="64">
        <v>1.8</v>
      </c>
    </row>
    <row r="331" spans="1:9" x14ac:dyDescent="0.25">
      <c r="A331" s="70" t="s">
        <v>380</v>
      </c>
      <c r="B331" s="71" t="str">
        <f>VLOOKUP(A331,'t005-eng'!A:B,2,0)</f>
        <v>실업인구</v>
      </c>
      <c r="C331" s="62">
        <v>110.8</v>
      </c>
      <c r="D331" s="63">
        <v>112.7</v>
      </c>
      <c r="E331" s="63">
        <v>3.4</v>
      </c>
      <c r="F331" s="63">
        <v>1.9</v>
      </c>
      <c r="G331" s="63">
        <v>4.0999999999999996</v>
      </c>
      <c r="H331" s="63">
        <v>1.7</v>
      </c>
      <c r="I331" s="64">
        <v>3.8</v>
      </c>
    </row>
    <row r="332" spans="1:9" x14ac:dyDescent="0.25">
      <c r="A332" s="55" t="s">
        <v>381</v>
      </c>
      <c r="B332" s="56" t="str">
        <f>VLOOKUP(A332,'t005-eng'!A:B,2,0)</f>
        <v>경제활동참가율</v>
      </c>
      <c r="C332" s="62">
        <v>67.2</v>
      </c>
      <c r="D332" s="63">
        <v>66.599999999999994</v>
      </c>
      <c r="E332" s="63">
        <v>0.2</v>
      </c>
      <c r="F332" s="63">
        <v>-0.6</v>
      </c>
      <c r="G332" s="63">
        <v>-0.4</v>
      </c>
      <c r="H332" s="63" t="s">
        <v>431</v>
      </c>
      <c r="I332" s="64" t="s">
        <v>431</v>
      </c>
    </row>
    <row r="333" spans="1:9" x14ac:dyDescent="0.25">
      <c r="A333" s="55" t="s">
        <v>382</v>
      </c>
      <c r="B333" s="56" t="str">
        <f>VLOOKUP(A333,'t005-eng'!A:B,2,0)</f>
        <v>실업률</v>
      </c>
      <c r="C333" s="62">
        <v>6.1</v>
      </c>
      <c r="D333" s="63">
        <v>6.3</v>
      </c>
      <c r="E333" s="63">
        <v>0.2</v>
      </c>
      <c r="F333" s="63">
        <v>0.2</v>
      </c>
      <c r="G333" s="63">
        <v>0.2</v>
      </c>
      <c r="H333" s="63" t="s">
        <v>431</v>
      </c>
      <c r="I333" s="64" t="s">
        <v>431</v>
      </c>
    </row>
    <row r="334" spans="1:9" x14ac:dyDescent="0.25">
      <c r="A334" s="55" t="s">
        <v>383</v>
      </c>
      <c r="B334" s="56" t="str">
        <f>VLOOKUP(A334,'t005-eng'!A:B,2,0)</f>
        <v>고용률</v>
      </c>
      <c r="C334" s="62">
        <v>63.1</v>
      </c>
      <c r="D334" s="63">
        <v>62.5</v>
      </c>
      <c r="E334" s="63">
        <v>0.2</v>
      </c>
      <c r="F334" s="63">
        <v>-0.6</v>
      </c>
      <c r="G334" s="63">
        <v>-0.4</v>
      </c>
      <c r="H334" s="63" t="s">
        <v>431</v>
      </c>
      <c r="I334" s="64" t="s">
        <v>431</v>
      </c>
    </row>
    <row r="335" spans="1:9" x14ac:dyDescent="0.25">
      <c r="A335" s="26" t="s">
        <v>120</v>
      </c>
      <c r="B335" s="27"/>
      <c r="C335" s="62"/>
      <c r="D335" s="63"/>
      <c r="E335" s="63"/>
      <c r="F335" s="63"/>
      <c r="G335" s="63"/>
      <c r="H335" s="63"/>
      <c r="I335" s="64"/>
    </row>
    <row r="336" spans="1:9" x14ac:dyDescent="0.25">
      <c r="A336" s="55" t="s">
        <v>378</v>
      </c>
      <c r="B336" s="56" t="str">
        <f>VLOOKUP(A336,'t005-eng'!A:B,2,0)</f>
        <v>인구</v>
      </c>
      <c r="C336" s="62">
        <v>380.8</v>
      </c>
      <c r="D336" s="63">
        <v>380.9</v>
      </c>
      <c r="E336" s="63" t="s">
        <v>431</v>
      </c>
      <c r="F336" s="63">
        <v>0.1</v>
      </c>
      <c r="G336" s="63">
        <v>5</v>
      </c>
      <c r="H336" s="63">
        <v>0</v>
      </c>
      <c r="I336" s="64">
        <v>1.3</v>
      </c>
    </row>
    <row r="337" spans="1:9" x14ac:dyDescent="0.25">
      <c r="A337" s="68" t="s">
        <v>379</v>
      </c>
      <c r="B337" s="69" t="str">
        <f>VLOOKUP(A337,'t005-eng'!A:B,2,0)</f>
        <v>경제활동인구</v>
      </c>
      <c r="C337" s="62">
        <v>254.4</v>
      </c>
      <c r="D337" s="63">
        <v>253.8</v>
      </c>
      <c r="E337" s="63">
        <v>2.2000000000000002</v>
      </c>
      <c r="F337" s="63">
        <v>-0.6</v>
      </c>
      <c r="G337" s="63">
        <v>0.1</v>
      </c>
      <c r="H337" s="63">
        <v>-0.2</v>
      </c>
      <c r="I337" s="64">
        <v>0</v>
      </c>
    </row>
    <row r="338" spans="1:9" x14ac:dyDescent="0.25">
      <c r="A338" s="70" t="s">
        <v>3</v>
      </c>
      <c r="B338" s="71" t="str">
        <f>VLOOKUP(A338,'t005-eng'!A:B,2,0)</f>
        <v>취업인구</v>
      </c>
      <c r="C338" s="62">
        <v>241.4</v>
      </c>
      <c r="D338" s="63">
        <v>241.6</v>
      </c>
      <c r="E338" s="63">
        <v>2.2999999999999998</v>
      </c>
      <c r="F338" s="63">
        <v>0.2</v>
      </c>
      <c r="G338" s="63">
        <v>-3.4</v>
      </c>
      <c r="H338" s="63">
        <v>0.1</v>
      </c>
      <c r="I338" s="64">
        <v>-1.4</v>
      </c>
    </row>
    <row r="339" spans="1:9" x14ac:dyDescent="0.25">
      <c r="A339" s="70" t="s">
        <v>380</v>
      </c>
      <c r="B339" s="71" t="str">
        <f>VLOOKUP(A339,'t005-eng'!A:B,2,0)</f>
        <v>실업인구</v>
      </c>
      <c r="C339" s="62">
        <v>12.9</v>
      </c>
      <c r="D339" s="63">
        <v>12.2</v>
      </c>
      <c r="E339" s="63">
        <v>0.7</v>
      </c>
      <c r="F339" s="63">
        <v>-0.7</v>
      </c>
      <c r="G339" s="63">
        <v>3.5</v>
      </c>
      <c r="H339" s="63">
        <v>-5.4</v>
      </c>
      <c r="I339" s="64">
        <v>40.200000000000003</v>
      </c>
    </row>
    <row r="340" spans="1:9" x14ac:dyDescent="0.25">
      <c r="A340" s="55" t="s">
        <v>381</v>
      </c>
      <c r="B340" s="56" t="str">
        <f>VLOOKUP(A340,'t005-eng'!A:B,2,0)</f>
        <v>경제활동참가율</v>
      </c>
      <c r="C340" s="62">
        <v>66.8</v>
      </c>
      <c r="D340" s="63">
        <v>66.599999999999994</v>
      </c>
      <c r="E340" s="63">
        <v>0.6</v>
      </c>
      <c r="F340" s="63">
        <v>-0.2</v>
      </c>
      <c r="G340" s="63">
        <v>-0.9</v>
      </c>
      <c r="H340" s="63" t="s">
        <v>431</v>
      </c>
      <c r="I340" s="64" t="s">
        <v>431</v>
      </c>
    </row>
    <row r="341" spans="1:9" x14ac:dyDescent="0.25">
      <c r="A341" s="55" t="s">
        <v>382</v>
      </c>
      <c r="B341" s="56" t="str">
        <f>VLOOKUP(A341,'t005-eng'!A:B,2,0)</f>
        <v>실업률</v>
      </c>
      <c r="C341" s="62">
        <v>5.0999999999999996</v>
      </c>
      <c r="D341" s="63">
        <v>4.8</v>
      </c>
      <c r="E341" s="63">
        <v>0.3</v>
      </c>
      <c r="F341" s="63">
        <v>-0.3</v>
      </c>
      <c r="G341" s="63">
        <v>1.4</v>
      </c>
      <c r="H341" s="63" t="s">
        <v>431</v>
      </c>
      <c r="I341" s="64" t="s">
        <v>431</v>
      </c>
    </row>
    <row r="342" spans="1:9" x14ac:dyDescent="0.25">
      <c r="A342" s="55" t="s">
        <v>383</v>
      </c>
      <c r="B342" s="56" t="str">
        <f>VLOOKUP(A342,'t005-eng'!A:B,2,0)</f>
        <v>고용률</v>
      </c>
      <c r="C342" s="62">
        <v>63.4</v>
      </c>
      <c r="D342" s="63">
        <v>63.4</v>
      </c>
      <c r="E342" s="63">
        <v>0.6</v>
      </c>
      <c r="F342" s="63">
        <v>0</v>
      </c>
      <c r="G342" s="63">
        <v>-1.8</v>
      </c>
      <c r="H342" s="63" t="s">
        <v>431</v>
      </c>
      <c r="I342" s="64" t="s">
        <v>431</v>
      </c>
    </row>
    <row r="343" spans="1:9" x14ac:dyDescent="0.25">
      <c r="A343" s="26" t="s">
        <v>119</v>
      </c>
      <c r="B343" s="27"/>
      <c r="C343" s="62"/>
      <c r="D343" s="63"/>
      <c r="E343" s="63"/>
      <c r="F343" s="63"/>
      <c r="G343" s="63"/>
      <c r="H343" s="63"/>
      <c r="I343" s="64"/>
    </row>
    <row r="344" spans="1:9" x14ac:dyDescent="0.25">
      <c r="A344" s="55" t="s">
        <v>378</v>
      </c>
      <c r="B344" s="56" t="str">
        <f>VLOOKUP(A344,'t005-eng'!A:B,2,0)</f>
        <v>인구</v>
      </c>
      <c r="C344" s="62">
        <v>110.2</v>
      </c>
      <c r="D344" s="63">
        <v>110.3</v>
      </c>
      <c r="E344" s="63" t="s">
        <v>431</v>
      </c>
      <c r="F344" s="63">
        <v>0.1</v>
      </c>
      <c r="G344" s="63">
        <v>1.9</v>
      </c>
      <c r="H344" s="63">
        <v>0.1</v>
      </c>
      <c r="I344" s="64">
        <v>1.8</v>
      </c>
    </row>
    <row r="345" spans="1:9" x14ac:dyDescent="0.25">
      <c r="A345" s="68" t="s">
        <v>379</v>
      </c>
      <c r="B345" s="69" t="str">
        <f>VLOOKUP(A345,'t005-eng'!A:B,2,0)</f>
        <v>경제활동인구</v>
      </c>
      <c r="C345" s="62">
        <v>69.3</v>
      </c>
      <c r="D345" s="63">
        <v>69.099999999999994</v>
      </c>
      <c r="E345" s="63">
        <v>1.3</v>
      </c>
      <c r="F345" s="63">
        <v>-0.2</v>
      </c>
      <c r="G345" s="63">
        <v>3.3</v>
      </c>
      <c r="H345" s="63">
        <v>-0.3</v>
      </c>
      <c r="I345" s="64">
        <v>5</v>
      </c>
    </row>
    <row r="346" spans="1:9" x14ac:dyDescent="0.25">
      <c r="A346" s="70" t="s">
        <v>3</v>
      </c>
      <c r="B346" s="71" t="str">
        <f>VLOOKUP(A346,'t005-eng'!A:B,2,0)</f>
        <v>취업인구</v>
      </c>
      <c r="C346" s="62">
        <v>63.3</v>
      </c>
      <c r="D346" s="63">
        <v>63.3</v>
      </c>
      <c r="E346" s="63">
        <v>1.3</v>
      </c>
      <c r="F346" s="63">
        <v>0</v>
      </c>
      <c r="G346" s="63">
        <v>1.1000000000000001</v>
      </c>
      <c r="H346" s="63">
        <v>0</v>
      </c>
      <c r="I346" s="64">
        <v>1.8</v>
      </c>
    </row>
    <row r="347" spans="1:9" x14ac:dyDescent="0.25">
      <c r="A347" s="70" t="s">
        <v>380</v>
      </c>
      <c r="B347" s="71" t="str">
        <f>VLOOKUP(A347,'t005-eng'!A:B,2,0)</f>
        <v>실업인구</v>
      </c>
      <c r="C347" s="62">
        <v>5.9</v>
      </c>
      <c r="D347" s="63">
        <v>5.8</v>
      </c>
      <c r="E347" s="63">
        <v>0.5</v>
      </c>
      <c r="F347" s="63">
        <v>-0.1</v>
      </c>
      <c r="G347" s="63">
        <v>2.2999999999999998</v>
      </c>
      <c r="H347" s="63">
        <v>-1.7</v>
      </c>
      <c r="I347" s="64">
        <v>65.7</v>
      </c>
    </row>
    <row r="348" spans="1:9" x14ac:dyDescent="0.25">
      <c r="A348" s="55" t="s">
        <v>381</v>
      </c>
      <c r="B348" s="56" t="str">
        <f>VLOOKUP(A348,'t005-eng'!A:B,2,0)</f>
        <v>경제활동참가율</v>
      </c>
      <c r="C348" s="62">
        <v>62.9</v>
      </c>
      <c r="D348" s="63">
        <v>62.6</v>
      </c>
      <c r="E348" s="63">
        <v>1.2</v>
      </c>
      <c r="F348" s="63">
        <v>-0.3</v>
      </c>
      <c r="G348" s="63">
        <v>1.9</v>
      </c>
      <c r="H348" s="63" t="s">
        <v>431</v>
      </c>
      <c r="I348" s="64" t="s">
        <v>431</v>
      </c>
    </row>
    <row r="349" spans="1:9" x14ac:dyDescent="0.25">
      <c r="A349" s="55" t="s">
        <v>382</v>
      </c>
      <c r="B349" s="56" t="str">
        <f>VLOOKUP(A349,'t005-eng'!A:B,2,0)</f>
        <v>실업률</v>
      </c>
      <c r="C349" s="62">
        <v>8.5</v>
      </c>
      <c r="D349" s="63">
        <v>8.4</v>
      </c>
      <c r="E349" s="63">
        <v>0.7</v>
      </c>
      <c r="F349" s="63">
        <v>-0.1</v>
      </c>
      <c r="G349" s="63">
        <v>3.1</v>
      </c>
      <c r="H349" s="63" t="s">
        <v>431</v>
      </c>
      <c r="I349" s="64" t="s">
        <v>431</v>
      </c>
    </row>
    <row r="350" spans="1:9" ht="15" thickBot="1" x14ac:dyDescent="0.3">
      <c r="A350" s="55" t="s">
        <v>383</v>
      </c>
      <c r="B350" s="56" t="str">
        <f>VLOOKUP(A350,'t005-eng'!A:B,2,0)</f>
        <v>고용률</v>
      </c>
      <c r="C350" s="65">
        <v>57.4</v>
      </c>
      <c r="D350" s="66">
        <v>57.4</v>
      </c>
      <c r="E350" s="66">
        <v>1.2</v>
      </c>
      <c r="F350" s="66">
        <v>0</v>
      </c>
      <c r="G350" s="66">
        <v>0</v>
      </c>
      <c r="H350" s="66" t="s">
        <v>431</v>
      </c>
      <c r="I350" s="67" t="s">
        <v>431</v>
      </c>
    </row>
    <row r="352" spans="1:9" x14ac:dyDescent="0.25">
      <c r="A352" s="2" t="s">
        <v>366</v>
      </c>
    </row>
    <row r="353" spans="1:9" x14ac:dyDescent="0.25">
      <c r="A353" s="2" t="str">
        <f>HLOOKUP(A352,'t005-eng'!A217:A218,2,0)</f>
        <v xml:space="preserve"> 결측치.</v>
      </c>
    </row>
    <row r="354" spans="1:9" x14ac:dyDescent="0.25">
      <c r="A354" s="2"/>
    </row>
    <row r="355" spans="1:9" ht="14.25" customHeight="1" x14ac:dyDescent="0.25">
      <c r="A355" s="42" t="s">
        <v>320</v>
      </c>
      <c r="B355" s="42"/>
      <c r="C355" s="36"/>
      <c r="D355" s="36"/>
      <c r="E355" s="36"/>
      <c r="F355" s="36"/>
      <c r="G355" s="36"/>
      <c r="H355" s="36"/>
      <c r="I355" s="36"/>
    </row>
    <row r="356" spans="1:9" ht="14.25" customHeight="1" x14ac:dyDescent="0.25">
      <c r="A356" s="42" t="str">
        <f>HLOOKUP(A355,'t002-eng'!$33:$34,2,0)</f>
        <v xml:space="preserve"> 연속 두 달간 변화의 평균 표준 오차입니다. 자세한 정보는 the Labour Force Survey의 안내서 "Data Quality"를 참고하십시오.</v>
      </c>
      <c r="B356" s="42"/>
      <c r="C356" s="36"/>
      <c r="D356" s="36"/>
      <c r="E356" s="36"/>
      <c r="F356" s="36"/>
      <c r="G356" s="36"/>
      <c r="H356" s="36"/>
      <c r="I356" s="36"/>
    </row>
    <row r="357" spans="1:9" x14ac:dyDescent="0.25">
      <c r="A357" s="42"/>
      <c r="B357" s="42"/>
      <c r="C357" s="36"/>
      <c r="D357" s="36"/>
      <c r="E357" s="36"/>
      <c r="F357" s="36"/>
      <c r="G357" s="36"/>
      <c r="H357" s="36"/>
      <c r="I357" s="36"/>
    </row>
    <row r="358" spans="1:9" x14ac:dyDescent="0.25">
      <c r="A358" s="42" t="s">
        <v>10</v>
      </c>
      <c r="B358" s="42"/>
      <c r="C358" s="38"/>
      <c r="D358" s="38"/>
      <c r="E358" s="38"/>
      <c r="F358" s="38"/>
      <c r="G358" s="38"/>
      <c r="H358" s="38"/>
      <c r="I358" s="38"/>
    </row>
    <row r="359" spans="1:9" ht="14.25" customHeight="1" x14ac:dyDescent="0.25">
      <c r="A359" s="42" t="s">
        <v>322</v>
      </c>
      <c r="B359" s="42"/>
      <c r="C359" s="36"/>
      <c r="D359" s="36"/>
      <c r="E359" s="37"/>
      <c r="F359" s="37"/>
      <c r="G359" s="37"/>
      <c r="H359" s="37"/>
      <c r="I359" s="37"/>
    </row>
    <row r="360" spans="1:9" ht="14.25" customHeight="1" x14ac:dyDescent="0.25">
      <c r="A360" s="42" t="str">
        <f>HLOOKUP(A359,'t001-eng'!$135:$136,2,0)</f>
        <v xml:space="preserve"> 반올림으로 인해 개별 품목의 합이 항상 전품목의 총계에 합산되지 않을 수 있습니다.</v>
      </c>
      <c r="B360" s="42"/>
      <c r="C360" s="36"/>
      <c r="D360" s="36"/>
      <c r="E360" s="37"/>
      <c r="F360" s="37"/>
      <c r="G360" s="37"/>
      <c r="H360" s="37"/>
      <c r="I360" s="37"/>
    </row>
    <row r="361" spans="1:9" x14ac:dyDescent="0.25">
      <c r="A361" s="37"/>
      <c r="B361" s="37"/>
      <c r="C361" s="37"/>
      <c r="D361" s="37"/>
      <c r="E361" s="37"/>
      <c r="F361" s="37"/>
      <c r="G361" s="37"/>
      <c r="H361" s="37"/>
      <c r="I361" s="37"/>
    </row>
    <row r="362" spans="1:9" x14ac:dyDescent="0.25">
      <c r="A362" s="38" t="s">
        <v>11</v>
      </c>
      <c r="B362" s="38"/>
      <c r="C362" s="38"/>
      <c r="D362" s="38"/>
      <c r="E362" s="38"/>
      <c r="F362" s="38"/>
      <c r="G362" s="38"/>
      <c r="H362" s="38"/>
      <c r="I362" s="38"/>
    </row>
    <row r="363" spans="1:9" x14ac:dyDescent="0.25">
      <c r="A363" s="38" t="s">
        <v>118</v>
      </c>
      <c r="B363" s="38"/>
      <c r="C363" s="38"/>
      <c r="D363" s="38"/>
      <c r="E363" s="38"/>
      <c r="F363" s="38"/>
      <c r="G363" s="38"/>
      <c r="H363" s="38"/>
      <c r="I363" s="38"/>
    </row>
  </sheetData>
  <phoneticPr fontId="18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I43"/>
  <sheetViews>
    <sheetView showGridLines="0" workbookViewId="0"/>
  </sheetViews>
  <sheetFormatPr defaultRowHeight="14.25" x14ac:dyDescent="0.25"/>
  <cols>
    <col min="1" max="2" width="35.7109375" style="3" customWidth="1"/>
    <col min="3" max="6" width="20.7109375" style="3" customWidth="1"/>
    <col min="7" max="7" width="25.7109375" style="3" customWidth="1"/>
    <col min="8" max="8" width="20.7109375" style="3" customWidth="1"/>
    <col min="9" max="9" width="25.7109375" style="3" customWidth="1"/>
    <col min="10" max="16384" width="9.140625" style="3"/>
  </cols>
  <sheetData>
    <row r="1" spans="1:9" s="49" customFormat="1" ht="19.5" x14ac:dyDescent="0.25">
      <c r="A1" s="52" t="s">
        <v>363</v>
      </c>
      <c r="B1" s="52"/>
    </row>
    <row r="2" spans="1:9" s="49" customFormat="1" ht="19.5" x14ac:dyDescent="0.25">
      <c r="A2" s="52" t="s">
        <v>355</v>
      </c>
      <c r="B2" s="52"/>
    </row>
    <row r="3" spans="1:9" ht="19.5" x14ac:dyDescent="0.25">
      <c r="A3" s="16"/>
      <c r="B3" s="16"/>
    </row>
    <row r="4" spans="1:9" s="2" customFormat="1" ht="28.5" x14ac:dyDescent="0.25">
      <c r="A4" s="5"/>
      <c r="B4" s="6"/>
      <c r="C4" s="7" t="s">
        <v>425</v>
      </c>
      <c r="D4" s="7" t="s">
        <v>435</v>
      </c>
      <c r="E4" s="7" t="s">
        <v>426</v>
      </c>
      <c r="F4" s="7" t="s">
        <v>436</v>
      </c>
      <c r="G4" s="7" t="s">
        <v>437</v>
      </c>
      <c r="H4" s="7" t="s">
        <v>436</v>
      </c>
      <c r="I4" s="7" t="s">
        <v>437</v>
      </c>
    </row>
    <row r="5" spans="1:9" s="2" customFormat="1" ht="28.5" x14ac:dyDescent="0.25">
      <c r="A5" s="8"/>
      <c r="B5" s="9"/>
      <c r="C5" s="7" t="s">
        <v>427</v>
      </c>
      <c r="D5" s="7" t="s">
        <v>427</v>
      </c>
      <c r="E5" s="7" t="s">
        <v>427</v>
      </c>
      <c r="F5" s="7" t="s">
        <v>428</v>
      </c>
      <c r="G5" s="7" t="s">
        <v>428</v>
      </c>
      <c r="H5" s="7" t="s">
        <v>429</v>
      </c>
      <c r="I5" s="7" t="s">
        <v>429</v>
      </c>
    </row>
    <row r="6" spans="1:9" s="2" customFormat="1" ht="29.25" thickBot="1" x14ac:dyDescent="0.3">
      <c r="A6" s="10"/>
      <c r="B6" s="11"/>
      <c r="C6" s="12" t="s">
        <v>328</v>
      </c>
      <c r="D6" s="12" t="s">
        <v>328</v>
      </c>
      <c r="E6" s="12" t="s">
        <v>442</v>
      </c>
      <c r="F6" s="12" t="s">
        <v>444</v>
      </c>
      <c r="G6" s="12" t="s">
        <v>446</v>
      </c>
      <c r="H6" s="12" t="s">
        <v>438</v>
      </c>
      <c r="I6" s="12" t="s">
        <v>440</v>
      </c>
    </row>
    <row r="7" spans="1:9" x14ac:dyDescent="0.25">
      <c r="A7" s="26" t="s">
        <v>151</v>
      </c>
      <c r="B7" s="27"/>
      <c r="C7" s="59"/>
      <c r="D7" s="60"/>
      <c r="E7" s="60"/>
      <c r="F7" s="60"/>
      <c r="G7" s="60"/>
      <c r="H7" s="60"/>
      <c r="I7" s="61"/>
    </row>
    <row r="8" spans="1:9" x14ac:dyDescent="0.25">
      <c r="A8" s="55" t="s">
        <v>378</v>
      </c>
      <c r="B8" s="56" t="str">
        <f>VLOOKUP(A8,'t007-eng'!A:B,2,0)</f>
        <v>인구</v>
      </c>
      <c r="C8" s="62">
        <v>3873.2</v>
      </c>
      <c r="D8" s="63">
        <v>3872.4</v>
      </c>
      <c r="E8" s="63" t="s">
        <v>431</v>
      </c>
      <c r="F8" s="63">
        <v>-0.8</v>
      </c>
      <c r="G8" s="63">
        <v>71</v>
      </c>
      <c r="H8" s="63">
        <v>0</v>
      </c>
      <c r="I8" s="64">
        <v>1.9</v>
      </c>
    </row>
    <row r="9" spans="1:9" x14ac:dyDescent="0.25">
      <c r="A9" s="68" t="s">
        <v>379</v>
      </c>
      <c r="B9" s="69" t="str">
        <f>VLOOKUP(A9,'t007-eng'!A:B,2,0)</f>
        <v>경제활동인구</v>
      </c>
      <c r="C9" s="62">
        <v>2570.6999999999998</v>
      </c>
      <c r="D9" s="63">
        <v>2565</v>
      </c>
      <c r="E9" s="63">
        <v>17.5</v>
      </c>
      <c r="F9" s="63">
        <v>-5.7</v>
      </c>
      <c r="G9" s="63">
        <v>39.1</v>
      </c>
      <c r="H9" s="63">
        <v>-0.2</v>
      </c>
      <c r="I9" s="64">
        <v>1.5</v>
      </c>
    </row>
    <row r="10" spans="1:9" x14ac:dyDescent="0.25">
      <c r="A10" s="70" t="s">
        <v>3</v>
      </c>
      <c r="B10" s="71" t="str">
        <f>VLOOKUP(A10,'t007-eng'!A:B,2,0)</f>
        <v>취업인구</v>
      </c>
      <c r="C10" s="62">
        <v>2392.8000000000002</v>
      </c>
      <c r="D10" s="63">
        <v>2404.4</v>
      </c>
      <c r="E10" s="63">
        <v>17.5</v>
      </c>
      <c r="F10" s="63">
        <v>11.6</v>
      </c>
      <c r="G10" s="63">
        <v>33.1</v>
      </c>
      <c r="H10" s="63">
        <v>0.5</v>
      </c>
      <c r="I10" s="64">
        <v>1.4</v>
      </c>
    </row>
    <row r="11" spans="1:9" x14ac:dyDescent="0.25">
      <c r="A11" s="70" t="s">
        <v>380</v>
      </c>
      <c r="B11" s="71" t="str">
        <f>VLOOKUP(A11,'t007-eng'!A:B,2,0)</f>
        <v>실업인구</v>
      </c>
      <c r="C11" s="62">
        <v>177.9</v>
      </c>
      <c r="D11" s="63">
        <v>160.6</v>
      </c>
      <c r="E11" s="63">
        <v>11.3</v>
      </c>
      <c r="F11" s="63">
        <v>-17.3</v>
      </c>
      <c r="G11" s="63">
        <v>6</v>
      </c>
      <c r="H11" s="63">
        <v>-9.6999999999999993</v>
      </c>
      <c r="I11" s="64">
        <v>3.9</v>
      </c>
    </row>
    <row r="12" spans="1:9" x14ac:dyDescent="0.25">
      <c r="A12" s="55" t="s">
        <v>381</v>
      </c>
      <c r="B12" s="56" t="str">
        <f>VLOOKUP(A12,'t007-eng'!A:B,2,0)</f>
        <v>경제활동참가율</v>
      </c>
      <c r="C12" s="62">
        <v>66.400000000000006</v>
      </c>
      <c r="D12" s="63">
        <v>66.2</v>
      </c>
      <c r="E12" s="63">
        <v>0.5</v>
      </c>
      <c r="F12" s="63">
        <v>-0.2</v>
      </c>
      <c r="G12" s="63">
        <v>-0.2</v>
      </c>
      <c r="H12" s="63" t="s">
        <v>431</v>
      </c>
      <c r="I12" s="64" t="s">
        <v>431</v>
      </c>
    </row>
    <row r="13" spans="1:9" x14ac:dyDescent="0.25">
      <c r="A13" s="55" t="s">
        <v>382</v>
      </c>
      <c r="B13" s="56" t="str">
        <f>VLOOKUP(A13,'t007-eng'!A:B,2,0)</f>
        <v>실업률</v>
      </c>
      <c r="C13" s="62">
        <v>6.9</v>
      </c>
      <c r="D13" s="63">
        <v>6.3</v>
      </c>
      <c r="E13" s="63">
        <v>0.4</v>
      </c>
      <c r="F13" s="63">
        <v>-0.6</v>
      </c>
      <c r="G13" s="63">
        <v>0.2</v>
      </c>
      <c r="H13" s="63" t="s">
        <v>431</v>
      </c>
      <c r="I13" s="64" t="s">
        <v>431</v>
      </c>
    </row>
    <row r="14" spans="1:9" x14ac:dyDescent="0.25">
      <c r="A14" s="55" t="s">
        <v>383</v>
      </c>
      <c r="B14" s="56" t="str">
        <f>VLOOKUP(A14,'t007-eng'!A:B,2,0)</f>
        <v>고용률</v>
      </c>
      <c r="C14" s="62">
        <v>61.8</v>
      </c>
      <c r="D14" s="63">
        <v>62.1</v>
      </c>
      <c r="E14" s="63">
        <v>0.5</v>
      </c>
      <c r="F14" s="63">
        <v>0.3</v>
      </c>
      <c r="G14" s="63">
        <v>-0.3</v>
      </c>
      <c r="H14" s="63" t="s">
        <v>431</v>
      </c>
      <c r="I14" s="64" t="s">
        <v>431</v>
      </c>
    </row>
    <row r="15" spans="1:9" x14ac:dyDescent="0.25">
      <c r="A15" s="26" t="s">
        <v>143</v>
      </c>
      <c r="B15" s="27"/>
      <c r="C15" s="62"/>
      <c r="D15" s="63"/>
      <c r="E15" s="63"/>
      <c r="F15" s="63"/>
      <c r="G15" s="63"/>
      <c r="H15" s="63"/>
      <c r="I15" s="64"/>
    </row>
    <row r="16" spans="1:9" x14ac:dyDescent="0.25">
      <c r="A16" s="55" t="s">
        <v>378</v>
      </c>
      <c r="B16" s="56" t="str">
        <f>VLOOKUP(A16,'t007-eng'!A:B,2,0)</f>
        <v>인구</v>
      </c>
      <c r="C16" s="62">
        <v>6118</v>
      </c>
      <c r="D16" s="63">
        <v>6122.8</v>
      </c>
      <c r="E16" s="63" t="s">
        <v>431</v>
      </c>
      <c r="F16" s="63">
        <v>4.8</v>
      </c>
      <c r="G16" s="63">
        <v>101.7</v>
      </c>
      <c r="H16" s="63">
        <v>0.1</v>
      </c>
      <c r="I16" s="64">
        <v>1.7</v>
      </c>
    </row>
    <row r="17" spans="1:9" x14ac:dyDescent="0.25">
      <c r="A17" s="68" t="s">
        <v>379</v>
      </c>
      <c r="B17" s="69" t="str">
        <f>VLOOKUP(A17,'t007-eng'!A:B,2,0)</f>
        <v>경제활동인구</v>
      </c>
      <c r="C17" s="62">
        <v>4057.2</v>
      </c>
      <c r="D17" s="63">
        <v>4074.4</v>
      </c>
      <c r="E17" s="63">
        <v>24.7</v>
      </c>
      <c r="F17" s="63">
        <v>17.2</v>
      </c>
      <c r="G17" s="63">
        <v>81.8</v>
      </c>
      <c r="H17" s="63">
        <v>0.4</v>
      </c>
      <c r="I17" s="64">
        <v>2</v>
      </c>
    </row>
    <row r="18" spans="1:9" x14ac:dyDescent="0.25">
      <c r="A18" s="70" t="s">
        <v>3</v>
      </c>
      <c r="B18" s="71" t="str">
        <f>VLOOKUP(A18,'t007-eng'!A:B,2,0)</f>
        <v>취업인구</v>
      </c>
      <c r="C18" s="62">
        <v>3697.4</v>
      </c>
      <c r="D18" s="63">
        <v>3718.2</v>
      </c>
      <c r="E18" s="63">
        <v>24</v>
      </c>
      <c r="F18" s="63">
        <v>20.8</v>
      </c>
      <c r="G18" s="63">
        <v>35.200000000000003</v>
      </c>
      <c r="H18" s="63">
        <v>0.6</v>
      </c>
      <c r="I18" s="64">
        <v>1</v>
      </c>
    </row>
    <row r="19" spans="1:9" x14ac:dyDescent="0.25">
      <c r="A19" s="70" t="s">
        <v>380</v>
      </c>
      <c r="B19" s="71" t="str">
        <f>VLOOKUP(A19,'t007-eng'!A:B,2,0)</f>
        <v>실업인구</v>
      </c>
      <c r="C19" s="62">
        <v>359.8</v>
      </c>
      <c r="D19" s="63">
        <v>356.2</v>
      </c>
      <c r="E19" s="63">
        <v>16.100000000000001</v>
      </c>
      <c r="F19" s="63">
        <v>-3.6</v>
      </c>
      <c r="G19" s="63">
        <v>46.6</v>
      </c>
      <c r="H19" s="63">
        <v>-1</v>
      </c>
      <c r="I19" s="64">
        <v>15.1</v>
      </c>
    </row>
    <row r="20" spans="1:9" x14ac:dyDescent="0.25">
      <c r="A20" s="55" t="s">
        <v>381</v>
      </c>
      <c r="B20" s="56" t="str">
        <f>VLOOKUP(A20,'t007-eng'!A:B,2,0)</f>
        <v>경제활동참가율</v>
      </c>
      <c r="C20" s="62">
        <v>66.3</v>
      </c>
      <c r="D20" s="63">
        <v>66.5</v>
      </c>
      <c r="E20" s="63">
        <v>0.4</v>
      </c>
      <c r="F20" s="63">
        <v>0.2</v>
      </c>
      <c r="G20" s="63">
        <v>0.2</v>
      </c>
      <c r="H20" s="63" t="s">
        <v>431</v>
      </c>
      <c r="I20" s="64" t="s">
        <v>431</v>
      </c>
    </row>
    <row r="21" spans="1:9" x14ac:dyDescent="0.25">
      <c r="A21" s="55" t="s">
        <v>382</v>
      </c>
      <c r="B21" s="56" t="str">
        <f>VLOOKUP(A21,'t007-eng'!A:B,2,0)</f>
        <v>실업률</v>
      </c>
      <c r="C21" s="62">
        <v>8.9</v>
      </c>
      <c r="D21" s="63">
        <v>8.6999999999999993</v>
      </c>
      <c r="E21" s="63">
        <v>0.4</v>
      </c>
      <c r="F21" s="63">
        <v>-0.2</v>
      </c>
      <c r="G21" s="63">
        <v>0.9</v>
      </c>
      <c r="H21" s="63" t="s">
        <v>431</v>
      </c>
      <c r="I21" s="64" t="s">
        <v>431</v>
      </c>
    </row>
    <row r="22" spans="1:9" x14ac:dyDescent="0.25">
      <c r="A22" s="55" t="s">
        <v>383</v>
      </c>
      <c r="B22" s="56" t="str">
        <f>VLOOKUP(A22,'t007-eng'!A:B,2,0)</f>
        <v>고용률</v>
      </c>
      <c r="C22" s="62">
        <v>60.4</v>
      </c>
      <c r="D22" s="63">
        <v>60.7</v>
      </c>
      <c r="E22" s="63">
        <v>0.4</v>
      </c>
      <c r="F22" s="63">
        <v>0.3</v>
      </c>
      <c r="G22" s="63">
        <v>-0.5</v>
      </c>
      <c r="H22" s="63" t="s">
        <v>431</v>
      </c>
      <c r="I22" s="64" t="s">
        <v>431</v>
      </c>
    </row>
    <row r="23" spans="1:9" x14ac:dyDescent="0.25">
      <c r="A23" s="26" t="s">
        <v>168</v>
      </c>
      <c r="B23" s="27"/>
      <c r="C23" s="62"/>
      <c r="D23" s="63"/>
      <c r="E23" s="63"/>
      <c r="F23" s="63"/>
      <c r="G23" s="63"/>
      <c r="H23" s="63"/>
      <c r="I23" s="64"/>
    </row>
    <row r="24" spans="1:9" x14ac:dyDescent="0.25">
      <c r="A24" s="55" t="s">
        <v>378</v>
      </c>
      <c r="B24" s="56" t="str">
        <f>VLOOKUP(A24,'t007-eng'!A:B,2,0)</f>
        <v>인구</v>
      </c>
      <c r="C24" s="62">
        <v>2705</v>
      </c>
      <c r="D24" s="63">
        <v>2706.2</v>
      </c>
      <c r="E24" s="63" t="s">
        <v>431</v>
      </c>
      <c r="F24" s="63">
        <v>1.2</v>
      </c>
      <c r="G24" s="63">
        <v>56.1</v>
      </c>
      <c r="H24" s="63">
        <v>0</v>
      </c>
      <c r="I24" s="64">
        <v>2.1</v>
      </c>
    </row>
    <row r="25" spans="1:9" x14ac:dyDescent="0.25">
      <c r="A25" s="68" t="s">
        <v>379</v>
      </c>
      <c r="B25" s="69" t="str">
        <f>VLOOKUP(A25,'t007-eng'!A:B,2,0)</f>
        <v>경제활동인구</v>
      </c>
      <c r="C25" s="62">
        <v>1794.3</v>
      </c>
      <c r="D25" s="63">
        <v>1803.9</v>
      </c>
      <c r="E25" s="63">
        <v>12.8</v>
      </c>
      <c r="F25" s="63">
        <v>9.6</v>
      </c>
      <c r="G25" s="63">
        <v>29.9</v>
      </c>
      <c r="H25" s="63">
        <v>0.5</v>
      </c>
      <c r="I25" s="64">
        <v>1.7</v>
      </c>
    </row>
    <row r="26" spans="1:9" x14ac:dyDescent="0.25">
      <c r="A26" s="70" t="s">
        <v>3</v>
      </c>
      <c r="B26" s="71" t="str">
        <f>VLOOKUP(A26,'t007-eng'!A:B,2,0)</f>
        <v>취업인구</v>
      </c>
      <c r="C26" s="62">
        <v>1678.6</v>
      </c>
      <c r="D26" s="63">
        <v>1691.4</v>
      </c>
      <c r="E26" s="63">
        <v>12.5</v>
      </c>
      <c r="F26" s="63">
        <v>12.8</v>
      </c>
      <c r="G26" s="63">
        <v>31.1</v>
      </c>
      <c r="H26" s="63">
        <v>0.8</v>
      </c>
      <c r="I26" s="64">
        <v>1.9</v>
      </c>
    </row>
    <row r="27" spans="1:9" x14ac:dyDescent="0.25">
      <c r="A27" s="70" t="s">
        <v>380</v>
      </c>
      <c r="B27" s="71" t="str">
        <f>VLOOKUP(A27,'t007-eng'!A:B,2,0)</f>
        <v>실업인구</v>
      </c>
      <c r="C27" s="62">
        <v>115.7</v>
      </c>
      <c r="D27" s="63">
        <v>112.6</v>
      </c>
      <c r="E27" s="63">
        <v>8</v>
      </c>
      <c r="F27" s="63">
        <v>-3.1</v>
      </c>
      <c r="G27" s="63">
        <v>-1</v>
      </c>
      <c r="H27" s="63">
        <v>-2.7</v>
      </c>
      <c r="I27" s="64">
        <v>-0.9</v>
      </c>
    </row>
    <row r="28" spans="1:9" x14ac:dyDescent="0.25">
      <c r="A28" s="55" t="s">
        <v>381</v>
      </c>
      <c r="B28" s="56" t="str">
        <f>VLOOKUP(A28,'t007-eng'!A:B,2,0)</f>
        <v>경제활동참가율</v>
      </c>
      <c r="C28" s="62">
        <v>66.3</v>
      </c>
      <c r="D28" s="63">
        <v>66.7</v>
      </c>
      <c r="E28" s="63">
        <v>0.5</v>
      </c>
      <c r="F28" s="63">
        <v>0.4</v>
      </c>
      <c r="G28" s="63">
        <v>-0.2</v>
      </c>
      <c r="H28" s="63" t="s">
        <v>431</v>
      </c>
      <c r="I28" s="64" t="s">
        <v>431</v>
      </c>
    </row>
    <row r="29" spans="1:9" x14ac:dyDescent="0.25">
      <c r="A29" s="55" t="s">
        <v>382</v>
      </c>
      <c r="B29" s="56" t="str">
        <f>VLOOKUP(A29,'t007-eng'!A:B,2,0)</f>
        <v>실업률</v>
      </c>
      <c r="C29" s="62">
        <v>6.4</v>
      </c>
      <c r="D29" s="63">
        <v>6.2</v>
      </c>
      <c r="E29" s="63">
        <v>0.4</v>
      </c>
      <c r="F29" s="63">
        <v>-0.2</v>
      </c>
      <c r="G29" s="63">
        <v>-0.2</v>
      </c>
      <c r="H29" s="63" t="s">
        <v>431</v>
      </c>
      <c r="I29" s="64" t="s">
        <v>431</v>
      </c>
    </row>
    <row r="30" spans="1:9" ht="15" thickBot="1" x14ac:dyDescent="0.3">
      <c r="A30" s="55" t="s">
        <v>383</v>
      </c>
      <c r="B30" s="56" t="str">
        <f>VLOOKUP(A30,'t007-eng'!A:B,2,0)</f>
        <v>고용률</v>
      </c>
      <c r="C30" s="65">
        <v>62.1</v>
      </c>
      <c r="D30" s="66">
        <v>62.5</v>
      </c>
      <c r="E30" s="66">
        <v>0.5</v>
      </c>
      <c r="F30" s="66">
        <v>0.4</v>
      </c>
      <c r="G30" s="66">
        <v>-0.2</v>
      </c>
      <c r="H30" s="66" t="s">
        <v>431</v>
      </c>
      <c r="I30" s="67" t="s">
        <v>431</v>
      </c>
    </row>
    <row r="32" spans="1:9" x14ac:dyDescent="0.25">
      <c r="A32" s="2" t="s">
        <v>366</v>
      </c>
    </row>
    <row r="33" spans="1:9" x14ac:dyDescent="0.25">
      <c r="A33" s="2" t="str">
        <f>HLOOKUP(A32,'t007-eng'!A352:A353,2,0)</f>
        <v xml:space="preserve"> 결측치.</v>
      </c>
    </row>
    <row r="34" spans="1:9" x14ac:dyDescent="0.25">
      <c r="A34" s="2"/>
    </row>
    <row r="35" spans="1:9" ht="14.25" customHeight="1" x14ac:dyDescent="0.25">
      <c r="A35" s="42" t="s">
        <v>320</v>
      </c>
      <c r="B35" s="42"/>
      <c r="C35" s="36"/>
      <c r="D35" s="36"/>
      <c r="E35" s="36"/>
      <c r="F35" s="36"/>
      <c r="G35" s="36"/>
      <c r="H35" s="36"/>
      <c r="I35" s="36"/>
    </row>
    <row r="36" spans="1:9" ht="14.25" customHeight="1" x14ac:dyDescent="0.25">
      <c r="A36" s="42" t="str">
        <f>HLOOKUP(A35,'t002-eng'!$33:$34,2,0)</f>
        <v xml:space="preserve"> 연속 두 달간 변화의 평균 표준 오차입니다. 자세한 정보는 the Labour Force Survey의 안내서 "Data Quality"를 참고하십시오.</v>
      </c>
      <c r="B36" s="42"/>
      <c r="C36" s="36"/>
      <c r="D36" s="36"/>
      <c r="E36" s="36"/>
      <c r="F36" s="36"/>
      <c r="G36" s="36"/>
      <c r="H36" s="36"/>
      <c r="I36" s="36"/>
    </row>
    <row r="37" spans="1:9" x14ac:dyDescent="0.25">
      <c r="A37" s="42"/>
      <c r="B37" s="42"/>
      <c r="C37" s="36"/>
      <c r="D37" s="36"/>
      <c r="E37" s="36"/>
      <c r="F37" s="36"/>
      <c r="G37" s="36"/>
      <c r="H37" s="36"/>
      <c r="I37" s="36"/>
    </row>
    <row r="38" spans="1:9" x14ac:dyDescent="0.25">
      <c r="A38" s="42" t="s">
        <v>10</v>
      </c>
      <c r="B38" s="42"/>
      <c r="C38" s="38"/>
      <c r="D38" s="38"/>
      <c r="E38" s="38"/>
      <c r="F38" s="38"/>
      <c r="G38" s="38"/>
      <c r="H38" s="38"/>
      <c r="I38" s="38"/>
    </row>
    <row r="39" spans="1:9" ht="14.25" customHeight="1" x14ac:dyDescent="0.25">
      <c r="A39" s="42" t="s">
        <v>322</v>
      </c>
      <c r="B39" s="42"/>
      <c r="C39" s="36"/>
      <c r="D39" s="36"/>
      <c r="E39" s="37"/>
      <c r="F39" s="37"/>
      <c r="G39" s="37"/>
      <c r="H39" s="37"/>
      <c r="I39" s="37"/>
    </row>
    <row r="40" spans="1:9" ht="14.25" customHeight="1" x14ac:dyDescent="0.25">
      <c r="A40" s="42" t="str">
        <f>HLOOKUP(A39,'t001-eng'!$135:$136,2,0)</f>
        <v xml:space="preserve"> 반올림으로 인해 개별 품목의 합이 항상 전품목의 총계에 합산되지 않을 수 있습니다.</v>
      </c>
      <c r="B40" s="42"/>
      <c r="C40" s="36"/>
      <c r="D40" s="36"/>
      <c r="E40" s="37"/>
      <c r="F40" s="37"/>
      <c r="G40" s="37"/>
      <c r="H40" s="37"/>
      <c r="I40" s="37"/>
    </row>
    <row r="41" spans="1:9" x14ac:dyDescent="0.25">
      <c r="A41" s="36"/>
      <c r="B41" s="36"/>
      <c r="C41" s="36"/>
      <c r="D41" s="36"/>
      <c r="E41" s="36"/>
      <c r="F41" s="36"/>
      <c r="G41" s="36"/>
      <c r="H41" s="36"/>
      <c r="I41" s="36"/>
    </row>
    <row r="42" spans="1:9" x14ac:dyDescent="0.25">
      <c r="A42" s="38" t="s">
        <v>11</v>
      </c>
      <c r="B42" s="38"/>
      <c r="C42" s="38"/>
      <c r="D42" s="38"/>
      <c r="E42" s="38"/>
      <c r="F42" s="38"/>
      <c r="G42" s="38"/>
      <c r="H42" s="38"/>
      <c r="I42" s="38"/>
    </row>
    <row r="43" spans="1:9" x14ac:dyDescent="0.25">
      <c r="A43" s="38" t="s">
        <v>167</v>
      </c>
      <c r="B43" s="38"/>
      <c r="C43" s="38"/>
      <c r="D43" s="38"/>
      <c r="E43" s="38"/>
      <c r="F43" s="38"/>
      <c r="G43" s="38"/>
      <c r="H43" s="38"/>
      <c r="I43" s="38"/>
    </row>
  </sheetData>
  <phoneticPr fontId="18" type="noConversion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H240"/>
  <sheetViews>
    <sheetView showGridLines="0" workbookViewId="0"/>
  </sheetViews>
  <sheetFormatPr defaultRowHeight="14.25" x14ac:dyDescent="0.25"/>
  <cols>
    <col min="1" max="1" width="35.7109375" style="3" customWidth="1"/>
    <col min="2" max="6" width="17.7109375" style="3" customWidth="1"/>
    <col min="7" max="7" width="21.42578125" style="3" customWidth="1"/>
    <col min="8" max="8" width="17.7109375" style="3" customWidth="1"/>
  </cols>
  <sheetData>
    <row r="1" spans="1:8" ht="19.5" x14ac:dyDescent="0.25">
      <c r="A1" s="52" t="s">
        <v>451</v>
      </c>
      <c r="B1" s="49"/>
      <c r="C1" s="49"/>
      <c r="D1" s="49"/>
      <c r="E1" s="49"/>
      <c r="F1" s="49"/>
      <c r="G1" s="49"/>
      <c r="H1" s="49"/>
    </row>
    <row r="2" spans="1:8" ht="19.5" x14ac:dyDescent="0.25">
      <c r="A2" s="52" t="s">
        <v>452</v>
      </c>
      <c r="B2" s="49"/>
      <c r="C2" s="49"/>
      <c r="D2" s="49"/>
      <c r="E2" s="49"/>
      <c r="F2" s="49"/>
      <c r="G2" s="49"/>
      <c r="H2" s="49"/>
    </row>
    <row r="3" spans="1:8" ht="19.5" x14ac:dyDescent="0.25">
      <c r="A3" s="16"/>
    </row>
    <row r="4" spans="1:8" x14ac:dyDescent="0.25">
      <c r="A4" s="12" t="s">
        <v>0</v>
      </c>
      <c r="B4" s="17" t="s">
        <v>231</v>
      </c>
      <c r="C4" s="17" t="s">
        <v>230</v>
      </c>
      <c r="D4" s="17" t="s">
        <v>229</v>
      </c>
      <c r="E4" s="17" t="s">
        <v>339</v>
      </c>
      <c r="F4" s="17" t="s">
        <v>228</v>
      </c>
      <c r="G4" s="17" t="s">
        <v>227</v>
      </c>
      <c r="H4" s="17" t="s">
        <v>226</v>
      </c>
    </row>
    <row r="5" spans="1:8" x14ac:dyDescent="0.25">
      <c r="A5" s="18"/>
      <c r="B5" s="7" t="s">
        <v>18</v>
      </c>
      <c r="C5" s="7" t="s">
        <v>18</v>
      </c>
      <c r="D5" s="7" t="s">
        <v>18</v>
      </c>
      <c r="E5" s="7" t="s">
        <v>18</v>
      </c>
      <c r="F5" s="7" t="s">
        <v>101</v>
      </c>
      <c r="G5" s="7" t="s">
        <v>101</v>
      </c>
      <c r="H5" s="7" t="s">
        <v>101</v>
      </c>
    </row>
    <row r="6" spans="1:8" ht="15" thickBot="1" x14ac:dyDescent="0.3">
      <c r="A6" s="19"/>
      <c r="B6" s="7" t="s">
        <v>340</v>
      </c>
      <c r="C6" s="7" t="s">
        <v>341</v>
      </c>
      <c r="D6" s="7" t="s">
        <v>342</v>
      </c>
      <c r="E6" s="7" t="s">
        <v>343</v>
      </c>
      <c r="F6" s="12" t="s">
        <v>344</v>
      </c>
      <c r="G6" s="12" t="s">
        <v>345</v>
      </c>
      <c r="H6" s="12" t="s">
        <v>346</v>
      </c>
    </row>
    <row r="7" spans="1:8" x14ac:dyDescent="0.25">
      <c r="A7" s="14" t="s">
        <v>225</v>
      </c>
      <c r="B7" s="80"/>
      <c r="C7" s="81"/>
      <c r="D7" s="81"/>
      <c r="E7" s="81"/>
      <c r="F7" s="81"/>
      <c r="G7" s="81"/>
      <c r="H7" s="82"/>
    </row>
    <row r="8" spans="1:8" x14ac:dyDescent="0.25">
      <c r="A8" s="14">
        <v>2024</v>
      </c>
      <c r="B8" s="83">
        <v>33994.9</v>
      </c>
      <c r="C8" s="84">
        <v>22389.9</v>
      </c>
      <c r="D8" s="84">
        <v>20882.3</v>
      </c>
      <c r="E8" s="84">
        <v>1507.5</v>
      </c>
      <c r="F8" s="84">
        <v>65.900000000000006</v>
      </c>
      <c r="G8" s="84">
        <v>6.7</v>
      </c>
      <c r="H8" s="85">
        <v>61.4</v>
      </c>
    </row>
    <row r="9" spans="1:8" x14ac:dyDescent="0.25">
      <c r="A9" s="14">
        <v>2025</v>
      </c>
      <c r="B9" s="83">
        <v>34643.699999999997</v>
      </c>
      <c r="C9" s="84">
        <v>22768.400000000001</v>
      </c>
      <c r="D9" s="84">
        <v>21110.799999999999</v>
      </c>
      <c r="E9" s="84">
        <v>1657.5</v>
      </c>
      <c r="F9" s="84">
        <v>65.7</v>
      </c>
      <c r="G9" s="84">
        <v>7.3</v>
      </c>
      <c r="H9" s="85">
        <v>60.9</v>
      </c>
    </row>
    <row r="10" spans="1:8" x14ac:dyDescent="0.25">
      <c r="A10" s="14" t="s">
        <v>100</v>
      </c>
      <c r="B10" s="83"/>
      <c r="C10" s="84"/>
      <c r="D10" s="84"/>
      <c r="E10" s="84"/>
      <c r="F10" s="84"/>
      <c r="G10" s="84"/>
      <c r="H10" s="85"/>
    </row>
    <row r="11" spans="1:8" x14ac:dyDescent="0.25">
      <c r="A11" s="14">
        <v>2024</v>
      </c>
      <c r="B11" s="83">
        <v>467.8</v>
      </c>
      <c r="C11" s="84">
        <v>278.7</v>
      </c>
      <c r="D11" s="84">
        <v>254.5</v>
      </c>
      <c r="E11" s="84">
        <v>24.2</v>
      </c>
      <c r="F11" s="84">
        <v>59.6</v>
      </c>
      <c r="G11" s="84">
        <v>8.6999999999999993</v>
      </c>
      <c r="H11" s="85">
        <v>54.4</v>
      </c>
    </row>
    <row r="12" spans="1:8" x14ac:dyDescent="0.25">
      <c r="A12" s="14">
        <v>2025</v>
      </c>
      <c r="B12" s="83">
        <v>471.6</v>
      </c>
      <c r="C12" s="84">
        <v>277.39999999999998</v>
      </c>
      <c r="D12" s="84">
        <v>252.3</v>
      </c>
      <c r="E12" s="84">
        <v>25.1</v>
      </c>
      <c r="F12" s="84">
        <v>58.8</v>
      </c>
      <c r="G12" s="84">
        <v>9</v>
      </c>
      <c r="H12" s="85">
        <v>53.5</v>
      </c>
    </row>
    <row r="13" spans="1:8" x14ac:dyDescent="0.25">
      <c r="A13" s="14" t="s">
        <v>224</v>
      </c>
      <c r="B13" s="83"/>
      <c r="C13" s="84"/>
      <c r="D13" s="84"/>
      <c r="E13" s="84"/>
      <c r="F13" s="84"/>
      <c r="G13" s="84"/>
      <c r="H13" s="85"/>
    </row>
    <row r="14" spans="1:8" x14ac:dyDescent="0.25">
      <c r="A14" s="14">
        <v>2024</v>
      </c>
      <c r="B14" s="83">
        <v>256.8</v>
      </c>
      <c r="C14" s="84">
        <v>159</v>
      </c>
      <c r="D14" s="84">
        <v>148.30000000000001</v>
      </c>
      <c r="E14" s="84">
        <v>10.7</v>
      </c>
      <c r="F14" s="84">
        <v>61.9</v>
      </c>
      <c r="G14" s="84">
        <v>6.7</v>
      </c>
      <c r="H14" s="85">
        <v>57.7</v>
      </c>
    </row>
    <row r="15" spans="1:8" x14ac:dyDescent="0.25">
      <c r="A15" s="14">
        <v>2025</v>
      </c>
      <c r="B15" s="83">
        <v>260.89999999999998</v>
      </c>
      <c r="C15" s="84">
        <v>163.80000000000001</v>
      </c>
      <c r="D15" s="84">
        <v>151.5</v>
      </c>
      <c r="E15" s="84">
        <v>12.4</v>
      </c>
      <c r="F15" s="84">
        <v>62.8</v>
      </c>
      <c r="G15" s="84">
        <v>7.6</v>
      </c>
      <c r="H15" s="85">
        <v>58.1</v>
      </c>
    </row>
    <row r="16" spans="1:8" x14ac:dyDescent="0.25">
      <c r="A16" s="14" t="s">
        <v>223</v>
      </c>
      <c r="B16" s="83"/>
      <c r="C16" s="84"/>
      <c r="D16" s="84"/>
      <c r="E16" s="84"/>
      <c r="F16" s="84"/>
      <c r="G16" s="84"/>
      <c r="H16" s="85"/>
    </row>
    <row r="17" spans="1:8" x14ac:dyDescent="0.25">
      <c r="A17" s="14">
        <v>2024</v>
      </c>
      <c r="B17" s="83">
        <v>123</v>
      </c>
      <c r="C17" s="84">
        <v>64.2</v>
      </c>
      <c r="D17" s="84">
        <v>56.7</v>
      </c>
      <c r="E17" s="84">
        <v>7.5</v>
      </c>
      <c r="F17" s="84">
        <v>52.2</v>
      </c>
      <c r="G17" s="84">
        <v>11.7</v>
      </c>
      <c r="H17" s="85">
        <v>46.1</v>
      </c>
    </row>
    <row r="18" spans="1:8" x14ac:dyDescent="0.25">
      <c r="A18" s="14">
        <v>2025</v>
      </c>
      <c r="B18" s="83">
        <v>122.6</v>
      </c>
      <c r="C18" s="84">
        <v>61.8</v>
      </c>
      <c r="D18" s="84">
        <v>54.6</v>
      </c>
      <c r="E18" s="84">
        <v>7.3</v>
      </c>
      <c r="F18" s="84">
        <v>50.4</v>
      </c>
      <c r="G18" s="84">
        <v>11.8</v>
      </c>
      <c r="H18" s="85">
        <v>44.5</v>
      </c>
    </row>
    <row r="19" spans="1:8" x14ac:dyDescent="0.25">
      <c r="A19" s="14" t="s">
        <v>222</v>
      </c>
      <c r="B19" s="83"/>
      <c r="C19" s="84"/>
      <c r="D19" s="84"/>
      <c r="E19" s="84"/>
      <c r="F19" s="84"/>
      <c r="G19" s="84"/>
      <c r="H19" s="85"/>
    </row>
    <row r="20" spans="1:8" x14ac:dyDescent="0.25">
      <c r="A20" s="14">
        <v>2024</v>
      </c>
      <c r="B20" s="83">
        <v>88</v>
      </c>
      <c r="C20" s="84">
        <v>55.5</v>
      </c>
      <c r="D20" s="84">
        <v>49.5</v>
      </c>
      <c r="E20" s="84">
        <v>5.9</v>
      </c>
      <c r="F20" s="84">
        <v>63.1</v>
      </c>
      <c r="G20" s="84">
        <v>10.6</v>
      </c>
      <c r="H20" s="85">
        <v>56.3</v>
      </c>
    </row>
    <row r="21" spans="1:8" x14ac:dyDescent="0.25">
      <c r="A21" s="14">
        <v>2025</v>
      </c>
      <c r="B21" s="83">
        <v>88.1</v>
      </c>
      <c r="C21" s="84">
        <v>51.7</v>
      </c>
      <c r="D21" s="84">
        <v>46.3</v>
      </c>
      <c r="E21" s="84">
        <v>5.5</v>
      </c>
      <c r="F21" s="84">
        <v>58.7</v>
      </c>
      <c r="G21" s="84">
        <v>10.6</v>
      </c>
      <c r="H21" s="85">
        <v>52.6</v>
      </c>
    </row>
    <row r="22" spans="1:8" x14ac:dyDescent="0.25">
      <c r="A22" s="14" t="s">
        <v>221</v>
      </c>
      <c r="B22" s="83"/>
      <c r="C22" s="84"/>
      <c r="D22" s="84"/>
      <c r="E22" s="84"/>
      <c r="F22" s="84"/>
      <c r="G22" s="84"/>
      <c r="H22" s="85"/>
    </row>
    <row r="23" spans="1:8" x14ac:dyDescent="0.25">
      <c r="A23" s="14">
        <v>2024</v>
      </c>
      <c r="B23" s="83">
        <v>151.9</v>
      </c>
      <c r="C23" s="84">
        <v>103.5</v>
      </c>
      <c r="D23" s="84">
        <v>96.7</v>
      </c>
      <c r="E23" s="84">
        <v>6.8</v>
      </c>
      <c r="F23" s="84">
        <v>68.099999999999994</v>
      </c>
      <c r="G23" s="84">
        <v>6.6</v>
      </c>
      <c r="H23" s="85">
        <v>63.7</v>
      </c>
    </row>
    <row r="24" spans="1:8" x14ac:dyDescent="0.25">
      <c r="A24" s="14">
        <v>2025</v>
      </c>
      <c r="B24" s="83">
        <v>154.5</v>
      </c>
      <c r="C24" s="84">
        <v>105.2</v>
      </c>
      <c r="D24" s="84">
        <v>97.6</v>
      </c>
      <c r="E24" s="84">
        <v>7.6</v>
      </c>
      <c r="F24" s="84">
        <v>68.099999999999994</v>
      </c>
      <c r="G24" s="84">
        <v>7.2</v>
      </c>
      <c r="H24" s="85">
        <v>63.2</v>
      </c>
    </row>
    <row r="25" spans="1:8" x14ac:dyDescent="0.25">
      <c r="A25" s="14" t="s">
        <v>94</v>
      </c>
      <c r="B25" s="83"/>
      <c r="C25" s="84"/>
      <c r="D25" s="84"/>
      <c r="E25" s="84"/>
      <c r="F25" s="84"/>
      <c r="G25" s="84"/>
      <c r="H25" s="85"/>
    </row>
    <row r="26" spans="1:8" x14ac:dyDescent="0.25">
      <c r="A26" s="14">
        <v>2024</v>
      </c>
      <c r="B26" s="83">
        <v>906</v>
      </c>
      <c r="C26" s="84">
        <v>560.6</v>
      </c>
      <c r="D26" s="84">
        <v>522.70000000000005</v>
      </c>
      <c r="E26" s="84">
        <v>37.9</v>
      </c>
      <c r="F26" s="84">
        <v>61.9</v>
      </c>
      <c r="G26" s="84">
        <v>6.8</v>
      </c>
      <c r="H26" s="85">
        <v>57.7</v>
      </c>
    </row>
    <row r="27" spans="1:8" x14ac:dyDescent="0.25">
      <c r="A27" s="14">
        <v>2025</v>
      </c>
      <c r="B27" s="83">
        <v>914.5</v>
      </c>
      <c r="C27" s="84">
        <v>565.29999999999995</v>
      </c>
      <c r="D27" s="84">
        <v>527.29999999999995</v>
      </c>
      <c r="E27" s="84">
        <v>38</v>
      </c>
      <c r="F27" s="84">
        <v>61.8</v>
      </c>
      <c r="G27" s="84">
        <v>6.7</v>
      </c>
      <c r="H27" s="85">
        <v>57.7</v>
      </c>
    </row>
    <row r="28" spans="1:8" x14ac:dyDescent="0.25">
      <c r="A28" s="14" t="s">
        <v>220</v>
      </c>
      <c r="B28" s="83"/>
      <c r="C28" s="84"/>
      <c r="D28" s="84"/>
      <c r="E28" s="84"/>
      <c r="F28" s="84"/>
      <c r="G28" s="84"/>
      <c r="H28" s="85"/>
    </row>
    <row r="29" spans="1:8" x14ac:dyDescent="0.25">
      <c r="A29" s="14">
        <v>2024</v>
      </c>
      <c r="B29" s="83">
        <v>120.9</v>
      </c>
      <c r="C29" s="84">
        <v>66.599999999999994</v>
      </c>
      <c r="D29" s="84">
        <v>60.8</v>
      </c>
      <c r="E29" s="84">
        <v>5.8</v>
      </c>
      <c r="F29" s="84">
        <v>55.1</v>
      </c>
      <c r="G29" s="84">
        <v>8.6999999999999993</v>
      </c>
      <c r="H29" s="85">
        <v>50.3</v>
      </c>
    </row>
    <row r="30" spans="1:8" x14ac:dyDescent="0.25">
      <c r="A30" s="14">
        <v>2025</v>
      </c>
      <c r="B30" s="83">
        <v>120.2</v>
      </c>
      <c r="C30" s="84">
        <v>64.400000000000006</v>
      </c>
      <c r="D30" s="84">
        <v>58.4</v>
      </c>
      <c r="E30" s="84">
        <v>5.9</v>
      </c>
      <c r="F30" s="84">
        <v>53.6</v>
      </c>
      <c r="G30" s="84">
        <v>9.1999999999999993</v>
      </c>
      <c r="H30" s="85">
        <v>48.6</v>
      </c>
    </row>
    <row r="31" spans="1:8" x14ac:dyDescent="0.25">
      <c r="A31" s="14" t="s">
        <v>219</v>
      </c>
      <c r="B31" s="83"/>
      <c r="C31" s="84"/>
      <c r="D31" s="84"/>
      <c r="E31" s="84"/>
      <c r="F31" s="84"/>
      <c r="G31" s="84"/>
      <c r="H31" s="85"/>
    </row>
    <row r="32" spans="1:8" x14ac:dyDescent="0.25">
      <c r="A32" s="14">
        <v>2024</v>
      </c>
      <c r="B32" s="83">
        <v>137.6</v>
      </c>
      <c r="C32" s="84">
        <v>77.099999999999994</v>
      </c>
      <c r="D32" s="84">
        <v>72.400000000000006</v>
      </c>
      <c r="E32" s="84">
        <v>4.7</v>
      </c>
      <c r="F32" s="84">
        <v>56</v>
      </c>
      <c r="G32" s="84">
        <v>6.1</v>
      </c>
      <c r="H32" s="85">
        <v>52.6</v>
      </c>
    </row>
    <row r="33" spans="1:8" x14ac:dyDescent="0.25">
      <c r="A33" s="14">
        <v>2025</v>
      </c>
      <c r="B33" s="83">
        <v>138.1</v>
      </c>
      <c r="C33" s="84">
        <v>77.8</v>
      </c>
      <c r="D33" s="84">
        <v>71.599999999999994</v>
      </c>
      <c r="E33" s="84">
        <v>6.1</v>
      </c>
      <c r="F33" s="84">
        <v>56.3</v>
      </c>
      <c r="G33" s="84">
        <v>7.8</v>
      </c>
      <c r="H33" s="85">
        <v>51.8</v>
      </c>
    </row>
    <row r="34" spans="1:8" x14ac:dyDescent="0.25">
      <c r="A34" s="14" t="s">
        <v>218</v>
      </c>
      <c r="B34" s="83"/>
      <c r="C34" s="84"/>
      <c r="D34" s="84"/>
      <c r="E34" s="84"/>
      <c r="F34" s="84"/>
      <c r="G34" s="84"/>
      <c r="H34" s="85"/>
    </row>
    <row r="35" spans="1:8" x14ac:dyDescent="0.25">
      <c r="A35" s="14">
        <v>2024</v>
      </c>
      <c r="B35" s="83">
        <v>113</v>
      </c>
      <c r="C35" s="84">
        <v>67.900000000000006</v>
      </c>
      <c r="D35" s="84">
        <v>63</v>
      </c>
      <c r="E35" s="84">
        <v>4.8</v>
      </c>
      <c r="F35" s="84">
        <v>60.1</v>
      </c>
      <c r="G35" s="84">
        <v>7.1</v>
      </c>
      <c r="H35" s="85">
        <v>55.8</v>
      </c>
    </row>
    <row r="36" spans="1:8" x14ac:dyDescent="0.25">
      <c r="A36" s="14">
        <v>2025</v>
      </c>
      <c r="B36" s="83">
        <v>113.7</v>
      </c>
      <c r="C36" s="84">
        <v>64.2</v>
      </c>
      <c r="D36" s="84">
        <v>60.7</v>
      </c>
      <c r="E36" s="84">
        <v>3.6</v>
      </c>
      <c r="F36" s="84">
        <v>56.5</v>
      </c>
      <c r="G36" s="84">
        <v>5.6</v>
      </c>
      <c r="H36" s="85">
        <v>53.4</v>
      </c>
    </row>
    <row r="37" spans="1:8" x14ac:dyDescent="0.25">
      <c r="A37" s="14" t="s">
        <v>217</v>
      </c>
      <c r="B37" s="83"/>
      <c r="C37" s="84"/>
      <c r="D37" s="84"/>
      <c r="E37" s="84"/>
      <c r="F37" s="84"/>
      <c r="G37" s="84"/>
      <c r="H37" s="85"/>
    </row>
    <row r="38" spans="1:8" x14ac:dyDescent="0.25">
      <c r="A38" s="14">
        <v>2024</v>
      </c>
      <c r="B38" s="83">
        <v>105.5</v>
      </c>
      <c r="C38" s="84">
        <v>54.3</v>
      </c>
      <c r="D38" s="84">
        <v>48.5</v>
      </c>
      <c r="E38" s="84">
        <v>5.9</v>
      </c>
      <c r="F38" s="84">
        <v>51.5</v>
      </c>
      <c r="G38" s="84">
        <v>10.9</v>
      </c>
      <c r="H38" s="85">
        <v>46</v>
      </c>
    </row>
    <row r="39" spans="1:8" x14ac:dyDescent="0.25">
      <c r="A39" s="14">
        <v>2025</v>
      </c>
      <c r="B39" s="83">
        <v>105.5</v>
      </c>
      <c r="C39" s="84">
        <v>57.1</v>
      </c>
      <c r="D39" s="84">
        <v>53.2</v>
      </c>
      <c r="E39" s="84">
        <v>4</v>
      </c>
      <c r="F39" s="84">
        <v>54.1</v>
      </c>
      <c r="G39" s="84">
        <v>7</v>
      </c>
      <c r="H39" s="85">
        <v>50.4</v>
      </c>
    </row>
    <row r="40" spans="1:8" x14ac:dyDescent="0.25">
      <c r="A40" s="14" t="s">
        <v>91</v>
      </c>
      <c r="B40" s="83"/>
      <c r="C40" s="84"/>
      <c r="D40" s="84"/>
      <c r="E40" s="84"/>
      <c r="F40" s="84"/>
      <c r="G40" s="84"/>
      <c r="H40" s="85"/>
    </row>
    <row r="41" spans="1:8" x14ac:dyDescent="0.25">
      <c r="A41" s="14">
        <v>2024</v>
      </c>
      <c r="B41" s="83">
        <v>429</v>
      </c>
      <c r="C41" s="84">
        <v>294.7</v>
      </c>
      <c r="D41" s="84">
        <v>277.89999999999998</v>
      </c>
      <c r="E41" s="84">
        <v>16.8</v>
      </c>
      <c r="F41" s="84">
        <v>68.7</v>
      </c>
      <c r="G41" s="84">
        <v>5.7</v>
      </c>
      <c r="H41" s="85">
        <v>64.8</v>
      </c>
    </row>
    <row r="42" spans="1:8" x14ac:dyDescent="0.25">
      <c r="A42" s="14">
        <v>2025</v>
      </c>
      <c r="B42" s="83">
        <v>437.1</v>
      </c>
      <c r="C42" s="84">
        <v>301.8</v>
      </c>
      <c r="D42" s="84">
        <v>283.39999999999998</v>
      </c>
      <c r="E42" s="84">
        <v>18.399999999999999</v>
      </c>
      <c r="F42" s="84">
        <v>69</v>
      </c>
      <c r="G42" s="84">
        <v>6.1</v>
      </c>
      <c r="H42" s="85">
        <v>64.8</v>
      </c>
    </row>
    <row r="43" spans="1:8" x14ac:dyDescent="0.25">
      <c r="A43" s="14" t="s">
        <v>90</v>
      </c>
      <c r="B43" s="83"/>
      <c r="C43" s="84"/>
      <c r="D43" s="84"/>
      <c r="E43" s="84"/>
      <c r="F43" s="84"/>
      <c r="G43" s="84"/>
      <c r="H43" s="85"/>
    </row>
    <row r="44" spans="1:8" x14ac:dyDescent="0.25">
      <c r="A44" s="14">
        <v>2024</v>
      </c>
      <c r="B44" s="83">
        <v>714.1</v>
      </c>
      <c r="C44" s="84">
        <v>438</v>
      </c>
      <c r="D44" s="84">
        <v>410</v>
      </c>
      <c r="E44" s="84">
        <v>28</v>
      </c>
      <c r="F44" s="84">
        <v>61.3</v>
      </c>
      <c r="G44" s="84">
        <v>6.4</v>
      </c>
      <c r="H44" s="85">
        <v>57.4</v>
      </c>
    </row>
    <row r="45" spans="1:8" x14ac:dyDescent="0.25">
      <c r="A45" s="14">
        <v>2025</v>
      </c>
      <c r="B45" s="83">
        <v>721.8</v>
      </c>
      <c r="C45" s="84">
        <v>447.4</v>
      </c>
      <c r="D45" s="84">
        <v>413.4</v>
      </c>
      <c r="E45" s="84">
        <v>34</v>
      </c>
      <c r="F45" s="84">
        <v>62</v>
      </c>
      <c r="G45" s="84">
        <v>7.6</v>
      </c>
      <c r="H45" s="85">
        <v>57.3</v>
      </c>
    </row>
    <row r="46" spans="1:8" x14ac:dyDescent="0.25">
      <c r="A46" s="14" t="s">
        <v>216</v>
      </c>
      <c r="B46" s="83"/>
      <c r="C46" s="84"/>
      <c r="D46" s="84"/>
      <c r="E46" s="84"/>
      <c r="F46" s="84"/>
      <c r="G46" s="84"/>
      <c r="H46" s="85"/>
    </row>
    <row r="47" spans="1:8" x14ac:dyDescent="0.25">
      <c r="A47" s="14">
        <v>2024</v>
      </c>
      <c r="B47" s="83">
        <v>138.1</v>
      </c>
      <c r="C47" s="84">
        <v>72.5</v>
      </c>
      <c r="D47" s="84">
        <v>65.3</v>
      </c>
      <c r="E47" s="84">
        <v>7.2</v>
      </c>
      <c r="F47" s="84">
        <v>52.5</v>
      </c>
      <c r="G47" s="84">
        <v>9.9</v>
      </c>
      <c r="H47" s="85">
        <v>47.3</v>
      </c>
    </row>
    <row r="48" spans="1:8" x14ac:dyDescent="0.25">
      <c r="A48" s="14">
        <v>2025</v>
      </c>
      <c r="B48" s="83">
        <v>137.9</v>
      </c>
      <c r="C48" s="84">
        <v>78.7</v>
      </c>
      <c r="D48" s="84">
        <v>70.599999999999994</v>
      </c>
      <c r="E48" s="84">
        <v>8.1</v>
      </c>
      <c r="F48" s="84">
        <v>57.1</v>
      </c>
      <c r="G48" s="84">
        <v>10.3</v>
      </c>
      <c r="H48" s="85">
        <v>51.2</v>
      </c>
    </row>
    <row r="49" spans="1:8" x14ac:dyDescent="0.25">
      <c r="A49" s="14" t="s">
        <v>215</v>
      </c>
      <c r="B49" s="83"/>
      <c r="C49" s="84"/>
      <c r="D49" s="84"/>
      <c r="E49" s="84"/>
      <c r="F49" s="84"/>
      <c r="G49" s="84"/>
      <c r="H49" s="85"/>
    </row>
    <row r="50" spans="1:8" x14ac:dyDescent="0.25">
      <c r="A50" s="14">
        <v>2024</v>
      </c>
      <c r="B50" s="83">
        <v>220.8</v>
      </c>
      <c r="C50" s="84">
        <v>142</v>
      </c>
      <c r="D50" s="84">
        <v>134.9</v>
      </c>
      <c r="E50" s="84">
        <v>7.1</v>
      </c>
      <c r="F50" s="84">
        <v>64.3</v>
      </c>
      <c r="G50" s="84">
        <v>5</v>
      </c>
      <c r="H50" s="85">
        <v>61.1</v>
      </c>
    </row>
    <row r="51" spans="1:8" x14ac:dyDescent="0.25">
      <c r="A51" s="14">
        <v>2025</v>
      </c>
      <c r="B51" s="83">
        <v>225.8</v>
      </c>
      <c r="C51" s="84">
        <v>147.5</v>
      </c>
      <c r="D51" s="84">
        <v>135.9</v>
      </c>
      <c r="E51" s="84">
        <v>11.6</v>
      </c>
      <c r="F51" s="84">
        <v>65.3</v>
      </c>
      <c r="G51" s="84">
        <v>7.9</v>
      </c>
      <c r="H51" s="85">
        <v>60.2</v>
      </c>
    </row>
    <row r="52" spans="1:8" x14ac:dyDescent="0.25">
      <c r="A52" s="14" t="s">
        <v>214</v>
      </c>
      <c r="B52" s="83"/>
      <c r="C52" s="84"/>
      <c r="D52" s="84"/>
      <c r="E52" s="84"/>
      <c r="F52" s="84"/>
      <c r="G52" s="84"/>
      <c r="H52" s="85"/>
    </row>
    <row r="53" spans="1:8" x14ac:dyDescent="0.25">
      <c r="A53" s="14">
        <v>2024</v>
      </c>
      <c r="B53" s="83">
        <v>158.5</v>
      </c>
      <c r="C53" s="84">
        <v>100.7</v>
      </c>
      <c r="D53" s="84">
        <v>94.4</v>
      </c>
      <c r="E53" s="84">
        <v>6.3</v>
      </c>
      <c r="F53" s="84">
        <v>63.5</v>
      </c>
      <c r="G53" s="84">
        <v>6.3</v>
      </c>
      <c r="H53" s="85">
        <v>59.6</v>
      </c>
    </row>
    <row r="54" spans="1:8" x14ac:dyDescent="0.25">
      <c r="A54" s="14">
        <v>2025</v>
      </c>
      <c r="B54" s="83">
        <v>159.80000000000001</v>
      </c>
      <c r="C54" s="84">
        <v>98.7</v>
      </c>
      <c r="D54" s="84">
        <v>92</v>
      </c>
      <c r="E54" s="84">
        <v>6.7</v>
      </c>
      <c r="F54" s="84">
        <v>61.8</v>
      </c>
      <c r="G54" s="84">
        <v>6.8</v>
      </c>
      <c r="H54" s="85">
        <v>57.6</v>
      </c>
    </row>
    <row r="55" spans="1:8" x14ac:dyDescent="0.25">
      <c r="A55" s="14" t="s">
        <v>213</v>
      </c>
      <c r="B55" s="83"/>
      <c r="C55" s="84"/>
      <c r="D55" s="84"/>
      <c r="E55" s="84"/>
      <c r="F55" s="84"/>
      <c r="G55" s="84"/>
      <c r="H55" s="85"/>
    </row>
    <row r="56" spans="1:8" x14ac:dyDescent="0.25">
      <c r="A56" s="14">
        <v>2024</v>
      </c>
      <c r="B56" s="83">
        <v>129</v>
      </c>
      <c r="C56" s="84">
        <v>82.7</v>
      </c>
      <c r="D56" s="84">
        <v>77.400000000000006</v>
      </c>
      <c r="E56" s="84">
        <v>5.3</v>
      </c>
      <c r="F56" s="84">
        <v>64.099999999999994</v>
      </c>
      <c r="G56" s="84">
        <v>6.4</v>
      </c>
      <c r="H56" s="85">
        <v>60</v>
      </c>
    </row>
    <row r="57" spans="1:8" x14ac:dyDescent="0.25">
      <c r="A57" s="14">
        <v>2025</v>
      </c>
      <c r="B57" s="83">
        <v>130.6</v>
      </c>
      <c r="C57" s="84">
        <v>82.5</v>
      </c>
      <c r="D57" s="84">
        <v>77.099999999999994</v>
      </c>
      <c r="E57" s="84">
        <v>5.5</v>
      </c>
      <c r="F57" s="84">
        <v>63.2</v>
      </c>
      <c r="G57" s="84">
        <v>6.7</v>
      </c>
      <c r="H57" s="85">
        <v>59</v>
      </c>
    </row>
    <row r="58" spans="1:8" x14ac:dyDescent="0.25">
      <c r="A58" s="14" t="s">
        <v>212</v>
      </c>
      <c r="B58" s="83"/>
      <c r="C58" s="84"/>
      <c r="D58" s="84"/>
      <c r="E58" s="84"/>
      <c r="F58" s="84"/>
      <c r="G58" s="84"/>
      <c r="H58" s="85"/>
    </row>
    <row r="59" spans="1:8" x14ac:dyDescent="0.25">
      <c r="A59" s="14">
        <v>2024</v>
      </c>
      <c r="B59" s="83">
        <v>67.599999999999994</v>
      </c>
      <c r="C59" s="84">
        <v>40.1</v>
      </c>
      <c r="D59" s="84">
        <v>38.1</v>
      </c>
      <c r="E59" s="84">
        <v>2.1</v>
      </c>
      <c r="F59" s="84">
        <v>59.3</v>
      </c>
      <c r="G59" s="84">
        <v>5.2</v>
      </c>
      <c r="H59" s="85">
        <v>56.4</v>
      </c>
    </row>
    <row r="60" spans="1:8" x14ac:dyDescent="0.25">
      <c r="A60" s="14">
        <v>2025</v>
      </c>
      <c r="B60" s="83">
        <v>67.8</v>
      </c>
      <c r="C60" s="84">
        <v>40</v>
      </c>
      <c r="D60" s="84">
        <v>37.799999999999997</v>
      </c>
      <c r="E60" s="84">
        <v>2.1</v>
      </c>
      <c r="F60" s="84">
        <v>59</v>
      </c>
      <c r="G60" s="84">
        <v>5.3</v>
      </c>
      <c r="H60" s="85">
        <v>55.8</v>
      </c>
    </row>
    <row r="61" spans="1:8" x14ac:dyDescent="0.25">
      <c r="A61" s="14" t="s">
        <v>86</v>
      </c>
      <c r="B61" s="83"/>
      <c r="C61" s="84"/>
      <c r="D61" s="84"/>
      <c r="E61" s="84"/>
      <c r="F61" s="84"/>
      <c r="G61" s="84"/>
      <c r="H61" s="85"/>
    </row>
    <row r="62" spans="1:8" x14ac:dyDescent="0.25">
      <c r="A62" s="14">
        <v>2024</v>
      </c>
      <c r="B62" s="83">
        <v>7463.6</v>
      </c>
      <c r="C62" s="84">
        <v>4864.6000000000004</v>
      </c>
      <c r="D62" s="84">
        <v>4593.8</v>
      </c>
      <c r="E62" s="84">
        <v>270.8</v>
      </c>
      <c r="F62" s="84">
        <v>65.2</v>
      </c>
      <c r="G62" s="84">
        <v>5.6</v>
      </c>
      <c r="H62" s="85">
        <v>61.5</v>
      </c>
    </row>
    <row r="63" spans="1:8" x14ac:dyDescent="0.25">
      <c r="A63" s="14">
        <v>2025</v>
      </c>
      <c r="B63" s="83">
        <v>7598.5</v>
      </c>
      <c r="C63" s="84">
        <v>4958</v>
      </c>
      <c r="D63" s="84">
        <v>4674.3999999999996</v>
      </c>
      <c r="E63" s="84">
        <v>283.60000000000002</v>
      </c>
      <c r="F63" s="84">
        <v>65.2</v>
      </c>
      <c r="G63" s="84">
        <v>5.7</v>
      </c>
      <c r="H63" s="85">
        <v>61.5</v>
      </c>
    </row>
    <row r="64" spans="1:8" x14ac:dyDescent="0.25">
      <c r="A64" s="14" t="s">
        <v>85</v>
      </c>
      <c r="B64" s="83"/>
      <c r="C64" s="84"/>
      <c r="D64" s="84"/>
      <c r="E64" s="84"/>
      <c r="F64" s="84"/>
      <c r="G64" s="84"/>
      <c r="H64" s="85"/>
    </row>
    <row r="65" spans="1:8" x14ac:dyDescent="0.25">
      <c r="A65" s="14">
        <v>2024</v>
      </c>
      <c r="B65" s="83">
        <v>78.900000000000006</v>
      </c>
      <c r="C65" s="84">
        <v>42.9</v>
      </c>
      <c r="D65" s="84">
        <v>41.1</v>
      </c>
      <c r="E65" s="84">
        <v>1.8</v>
      </c>
      <c r="F65" s="84">
        <v>54.4</v>
      </c>
      <c r="G65" s="84">
        <v>4.2</v>
      </c>
      <c r="H65" s="85">
        <v>52.1</v>
      </c>
    </row>
    <row r="66" spans="1:8" x14ac:dyDescent="0.25">
      <c r="A66" s="14">
        <v>2025</v>
      </c>
      <c r="B66" s="83">
        <v>79.099999999999994</v>
      </c>
      <c r="C66" s="84">
        <v>41.7</v>
      </c>
      <c r="D66" s="84">
        <v>39.6</v>
      </c>
      <c r="E66" s="84">
        <v>2.1</v>
      </c>
      <c r="F66" s="84">
        <v>52.7</v>
      </c>
      <c r="G66" s="84">
        <v>5</v>
      </c>
      <c r="H66" s="85">
        <v>50.1</v>
      </c>
    </row>
    <row r="67" spans="1:8" x14ac:dyDescent="0.25">
      <c r="A67" s="14" t="s">
        <v>211</v>
      </c>
      <c r="B67" s="83"/>
      <c r="C67" s="84"/>
      <c r="D67" s="84"/>
      <c r="E67" s="84"/>
      <c r="F67" s="84"/>
      <c r="G67" s="84"/>
      <c r="H67" s="85"/>
    </row>
    <row r="68" spans="1:8" x14ac:dyDescent="0.25">
      <c r="A68" s="14">
        <v>2024</v>
      </c>
      <c r="B68" s="83">
        <v>175</v>
      </c>
      <c r="C68" s="84">
        <v>111.8</v>
      </c>
      <c r="D68" s="84">
        <v>107.9</v>
      </c>
      <c r="E68" s="84">
        <v>3.9</v>
      </c>
      <c r="F68" s="84">
        <v>63.9</v>
      </c>
      <c r="G68" s="84">
        <v>3.5</v>
      </c>
      <c r="H68" s="85">
        <v>61.7</v>
      </c>
    </row>
    <row r="69" spans="1:8" x14ac:dyDescent="0.25">
      <c r="A69" s="14">
        <v>2025</v>
      </c>
      <c r="B69" s="83">
        <v>176.7</v>
      </c>
      <c r="C69" s="84">
        <v>98.3</v>
      </c>
      <c r="D69" s="84">
        <v>94.3</v>
      </c>
      <c r="E69" s="84">
        <v>4</v>
      </c>
      <c r="F69" s="84">
        <v>55.6</v>
      </c>
      <c r="G69" s="84">
        <v>4.0999999999999996</v>
      </c>
      <c r="H69" s="85">
        <v>53.4</v>
      </c>
    </row>
    <row r="70" spans="1:8" x14ac:dyDescent="0.25">
      <c r="A70" s="14" t="s">
        <v>210</v>
      </c>
      <c r="B70" s="83"/>
      <c r="C70" s="84"/>
      <c r="D70" s="84"/>
      <c r="E70" s="84"/>
      <c r="F70" s="84"/>
      <c r="G70" s="84"/>
      <c r="H70" s="85"/>
    </row>
    <row r="71" spans="1:8" x14ac:dyDescent="0.25">
      <c r="A71" s="14">
        <v>2024</v>
      </c>
      <c r="B71" s="83">
        <v>671.7</v>
      </c>
      <c r="C71" s="84">
        <v>438.8</v>
      </c>
      <c r="D71" s="84">
        <v>419.8</v>
      </c>
      <c r="E71" s="84">
        <v>18.899999999999999</v>
      </c>
      <c r="F71" s="84">
        <v>65.3</v>
      </c>
      <c r="G71" s="84">
        <v>4.3</v>
      </c>
      <c r="H71" s="85">
        <v>62.5</v>
      </c>
    </row>
    <row r="72" spans="1:8" x14ac:dyDescent="0.25">
      <c r="A72" s="14">
        <v>2025</v>
      </c>
      <c r="B72" s="83">
        <v>683.9</v>
      </c>
      <c r="C72" s="84">
        <v>472.3</v>
      </c>
      <c r="D72" s="84">
        <v>450.2</v>
      </c>
      <c r="E72" s="84">
        <v>22.1</v>
      </c>
      <c r="F72" s="84">
        <v>69.099999999999994</v>
      </c>
      <c r="G72" s="84">
        <v>4.7</v>
      </c>
      <c r="H72" s="85">
        <v>65.8</v>
      </c>
    </row>
    <row r="73" spans="1:8" x14ac:dyDescent="0.25">
      <c r="A73" s="14" t="s">
        <v>209</v>
      </c>
      <c r="B73" s="83"/>
      <c r="C73" s="84"/>
      <c r="D73" s="84"/>
      <c r="E73" s="84"/>
      <c r="F73" s="84"/>
      <c r="G73" s="84"/>
      <c r="H73" s="85"/>
    </row>
    <row r="74" spans="1:8" x14ac:dyDescent="0.25">
      <c r="A74" s="14">
        <v>2024</v>
      </c>
      <c r="B74" s="83">
        <v>377.2</v>
      </c>
      <c r="C74" s="84">
        <v>251.1</v>
      </c>
      <c r="D74" s="84">
        <v>244.7</v>
      </c>
      <c r="E74" s="84">
        <v>6.4</v>
      </c>
      <c r="F74" s="84">
        <v>66.599999999999994</v>
      </c>
      <c r="G74" s="84">
        <v>2.5</v>
      </c>
      <c r="H74" s="85">
        <v>64.900000000000006</v>
      </c>
    </row>
    <row r="75" spans="1:8" x14ac:dyDescent="0.25">
      <c r="A75" s="14">
        <v>2025</v>
      </c>
      <c r="B75" s="83">
        <v>382.4</v>
      </c>
      <c r="C75" s="84">
        <v>261.7</v>
      </c>
      <c r="D75" s="84">
        <v>252.8</v>
      </c>
      <c r="E75" s="84">
        <v>8.9</v>
      </c>
      <c r="F75" s="84">
        <v>68.400000000000006</v>
      </c>
      <c r="G75" s="84">
        <v>3.4</v>
      </c>
      <c r="H75" s="85">
        <v>66.099999999999994</v>
      </c>
    </row>
    <row r="76" spans="1:8" x14ac:dyDescent="0.25">
      <c r="A76" s="14" t="s">
        <v>208</v>
      </c>
      <c r="B76" s="83"/>
      <c r="C76" s="84"/>
      <c r="D76" s="84"/>
      <c r="E76" s="84"/>
      <c r="F76" s="84"/>
      <c r="G76" s="84"/>
      <c r="H76" s="85"/>
    </row>
    <row r="77" spans="1:8" x14ac:dyDescent="0.25">
      <c r="A77" s="14">
        <v>2024</v>
      </c>
      <c r="B77" s="83">
        <v>301.8</v>
      </c>
      <c r="C77" s="84">
        <v>185.5</v>
      </c>
      <c r="D77" s="84">
        <v>176.8</v>
      </c>
      <c r="E77" s="84">
        <v>8.6999999999999993</v>
      </c>
      <c r="F77" s="84">
        <v>61.5</v>
      </c>
      <c r="G77" s="84">
        <v>4.7</v>
      </c>
      <c r="H77" s="85">
        <v>58.6</v>
      </c>
    </row>
    <row r="78" spans="1:8" x14ac:dyDescent="0.25">
      <c r="A78" s="14">
        <v>2025</v>
      </c>
      <c r="B78" s="83">
        <v>307.3</v>
      </c>
      <c r="C78" s="84">
        <v>189</v>
      </c>
      <c r="D78" s="84">
        <v>178.8</v>
      </c>
      <c r="E78" s="84">
        <v>10.1</v>
      </c>
      <c r="F78" s="84">
        <v>61.5</v>
      </c>
      <c r="G78" s="84">
        <v>5.3</v>
      </c>
      <c r="H78" s="85">
        <v>58.2</v>
      </c>
    </row>
    <row r="79" spans="1:8" x14ac:dyDescent="0.25">
      <c r="A79" s="14" t="s">
        <v>207</v>
      </c>
      <c r="B79" s="83"/>
      <c r="C79" s="84"/>
      <c r="D79" s="84"/>
      <c r="E79" s="84"/>
      <c r="F79" s="84"/>
      <c r="G79" s="84"/>
      <c r="H79" s="85"/>
    </row>
    <row r="80" spans="1:8" x14ac:dyDescent="0.25">
      <c r="A80" s="14">
        <v>2024</v>
      </c>
      <c r="B80" s="83">
        <v>217.6</v>
      </c>
      <c r="C80" s="84">
        <v>138.9</v>
      </c>
      <c r="D80" s="84">
        <v>133.80000000000001</v>
      </c>
      <c r="E80" s="84">
        <v>5.0999999999999996</v>
      </c>
      <c r="F80" s="84">
        <v>63.8</v>
      </c>
      <c r="G80" s="84">
        <v>3.7</v>
      </c>
      <c r="H80" s="85">
        <v>61.5</v>
      </c>
    </row>
    <row r="81" spans="1:8" x14ac:dyDescent="0.25">
      <c r="A81" s="14">
        <v>2025</v>
      </c>
      <c r="B81" s="83">
        <v>220.6</v>
      </c>
      <c r="C81" s="84">
        <v>142.4</v>
      </c>
      <c r="D81" s="84">
        <v>137.69999999999999</v>
      </c>
      <c r="E81" s="84">
        <v>4.7</v>
      </c>
      <c r="F81" s="84">
        <v>64.599999999999994</v>
      </c>
      <c r="G81" s="84">
        <v>3.3</v>
      </c>
      <c r="H81" s="85">
        <v>62.4</v>
      </c>
    </row>
    <row r="82" spans="1:8" x14ac:dyDescent="0.25">
      <c r="A82" s="14" t="s">
        <v>80</v>
      </c>
      <c r="B82" s="83"/>
      <c r="C82" s="84"/>
      <c r="D82" s="84"/>
      <c r="E82" s="84"/>
      <c r="F82" s="84"/>
      <c r="G82" s="84"/>
      <c r="H82" s="85"/>
    </row>
    <row r="83" spans="1:8" x14ac:dyDescent="0.25">
      <c r="A83" s="14">
        <v>2024</v>
      </c>
      <c r="B83" s="83">
        <v>1376.8</v>
      </c>
      <c r="C83" s="84">
        <v>898.5</v>
      </c>
      <c r="D83" s="84">
        <v>856.9</v>
      </c>
      <c r="E83" s="84">
        <v>41.7</v>
      </c>
      <c r="F83" s="84">
        <v>65.3</v>
      </c>
      <c r="G83" s="84">
        <v>4.5999999999999996</v>
      </c>
      <c r="H83" s="85">
        <v>62.2</v>
      </c>
    </row>
    <row r="84" spans="1:8" x14ac:dyDescent="0.25">
      <c r="A84" s="14">
        <v>2025</v>
      </c>
      <c r="B84" s="83">
        <v>1397.7</v>
      </c>
      <c r="C84" s="84">
        <v>920.5</v>
      </c>
      <c r="D84" s="84">
        <v>879.3</v>
      </c>
      <c r="E84" s="84">
        <v>41.2</v>
      </c>
      <c r="F84" s="84">
        <v>65.900000000000006</v>
      </c>
      <c r="G84" s="84">
        <v>4.5</v>
      </c>
      <c r="H84" s="85">
        <v>62.9</v>
      </c>
    </row>
    <row r="85" spans="1:8" x14ac:dyDescent="0.25">
      <c r="A85" s="14" t="s">
        <v>79</v>
      </c>
      <c r="B85" s="83"/>
      <c r="C85" s="84"/>
      <c r="D85" s="84"/>
      <c r="E85" s="84"/>
      <c r="F85" s="84"/>
      <c r="G85" s="84"/>
      <c r="H85" s="85"/>
    </row>
    <row r="86" spans="1:8" x14ac:dyDescent="0.25">
      <c r="A86" s="14">
        <v>2024</v>
      </c>
      <c r="B86" s="83">
        <v>1822.7</v>
      </c>
      <c r="C86" s="84">
        <v>1206.7</v>
      </c>
      <c r="D86" s="84">
        <v>1110</v>
      </c>
      <c r="E86" s="84">
        <v>96.7</v>
      </c>
      <c r="F86" s="84">
        <v>66.2</v>
      </c>
      <c r="G86" s="84">
        <v>8</v>
      </c>
      <c r="H86" s="85">
        <v>60.9</v>
      </c>
    </row>
    <row r="87" spans="1:8" x14ac:dyDescent="0.25">
      <c r="A87" s="14">
        <v>2025</v>
      </c>
      <c r="B87" s="83">
        <v>1872.3</v>
      </c>
      <c r="C87" s="84">
        <v>1237.5</v>
      </c>
      <c r="D87" s="84">
        <v>1131</v>
      </c>
      <c r="E87" s="84">
        <v>106.5</v>
      </c>
      <c r="F87" s="84">
        <v>66.099999999999994</v>
      </c>
      <c r="G87" s="84">
        <v>8.6</v>
      </c>
      <c r="H87" s="85">
        <v>60.4</v>
      </c>
    </row>
    <row r="88" spans="1:8" x14ac:dyDescent="0.25">
      <c r="A88" s="14" t="s">
        <v>206</v>
      </c>
      <c r="B88" s="83"/>
      <c r="C88" s="84"/>
      <c r="D88" s="84"/>
      <c r="E88" s="84"/>
      <c r="F88" s="84"/>
      <c r="G88" s="84"/>
      <c r="H88" s="85"/>
    </row>
    <row r="89" spans="1:8" x14ac:dyDescent="0.25">
      <c r="A89" s="14">
        <v>2024</v>
      </c>
      <c r="B89" s="83">
        <v>381.7</v>
      </c>
      <c r="C89" s="84">
        <v>259.10000000000002</v>
      </c>
      <c r="D89" s="84">
        <v>241.6</v>
      </c>
      <c r="E89" s="84">
        <v>17.5</v>
      </c>
      <c r="F89" s="84">
        <v>67.900000000000006</v>
      </c>
      <c r="G89" s="84">
        <v>6.8</v>
      </c>
      <c r="H89" s="85">
        <v>63.3</v>
      </c>
    </row>
    <row r="90" spans="1:8" x14ac:dyDescent="0.25">
      <c r="A90" s="14">
        <v>2025</v>
      </c>
      <c r="B90" s="83">
        <v>388.3</v>
      </c>
      <c r="C90" s="84">
        <v>259.10000000000002</v>
      </c>
      <c r="D90" s="84">
        <v>242</v>
      </c>
      <c r="E90" s="84">
        <v>17.100000000000001</v>
      </c>
      <c r="F90" s="84">
        <v>66.7</v>
      </c>
      <c r="G90" s="84">
        <v>6.6</v>
      </c>
      <c r="H90" s="85">
        <v>62.3</v>
      </c>
    </row>
    <row r="91" spans="1:8" x14ac:dyDescent="0.25">
      <c r="A91" s="14" t="s">
        <v>205</v>
      </c>
      <c r="B91" s="83"/>
      <c r="C91" s="84"/>
      <c r="D91" s="84"/>
      <c r="E91" s="84"/>
      <c r="F91" s="84"/>
      <c r="G91" s="84"/>
      <c r="H91" s="85"/>
    </row>
    <row r="92" spans="1:8" x14ac:dyDescent="0.25">
      <c r="A92" s="14">
        <v>2024</v>
      </c>
      <c r="B92" s="83">
        <v>459.2</v>
      </c>
      <c r="C92" s="84">
        <v>309.3</v>
      </c>
      <c r="D92" s="84">
        <v>285.8</v>
      </c>
      <c r="E92" s="84">
        <v>23.5</v>
      </c>
      <c r="F92" s="84">
        <v>67.400000000000006</v>
      </c>
      <c r="G92" s="84">
        <v>7.6</v>
      </c>
      <c r="H92" s="85">
        <v>62.2</v>
      </c>
    </row>
    <row r="93" spans="1:8" x14ac:dyDescent="0.25">
      <c r="A93" s="14">
        <v>2025</v>
      </c>
      <c r="B93" s="83">
        <v>467.5</v>
      </c>
      <c r="C93" s="84">
        <v>295.60000000000002</v>
      </c>
      <c r="D93" s="84">
        <v>282.60000000000002</v>
      </c>
      <c r="E93" s="84">
        <v>13</v>
      </c>
      <c r="F93" s="84">
        <v>63.2</v>
      </c>
      <c r="G93" s="84">
        <v>4.4000000000000004</v>
      </c>
      <c r="H93" s="85">
        <v>60.4</v>
      </c>
    </row>
    <row r="94" spans="1:8" x14ac:dyDescent="0.25">
      <c r="A94" s="14" t="s">
        <v>204</v>
      </c>
      <c r="B94" s="83"/>
      <c r="C94" s="84"/>
      <c r="D94" s="84"/>
      <c r="E94" s="84"/>
      <c r="F94" s="84"/>
      <c r="G94" s="84"/>
      <c r="H94" s="85"/>
    </row>
    <row r="95" spans="1:8" x14ac:dyDescent="0.25">
      <c r="A95" s="14">
        <v>2024</v>
      </c>
      <c r="B95" s="83">
        <v>562.1</v>
      </c>
      <c r="C95" s="84">
        <v>375.5</v>
      </c>
      <c r="D95" s="84">
        <v>359.4</v>
      </c>
      <c r="E95" s="84">
        <v>16.100000000000001</v>
      </c>
      <c r="F95" s="84">
        <v>66.8</v>
      </c>
      <c r="G95" s="84">
        <v>4.3</v>
      </c>
      <c r="H95" s="85">
        <v>63.9</v>
      </c>
    </row>
    <row r="96" spans="1:8" x14ac:dyDescent="0.25">
      <c r="A96" s="14">
        <v>2025</v>
      </c>
      <c r="B96" s="83">
        <v>570.9</v>
      </c>
      <c r="C96" s="84">
        <v>381.5</v>
      </c>
      <c r="D96" s="84">
        <v>364.7</v>
      </c>
      <c r="E96" s="84">
        <v>16.8</v>
      </c>
      <c r="F96" s="84">
        <v>66.8</v>
      </c>
      <c r="G96" s="84">
        <v>4.4000000000000004</v>
      </c>
      <c r="H96" s="85">
        <v>63.9</v>
      </c>
    </row>
    <row r="97" spans="1:8" x14ac:dyDescent="0.25">
      <c r="A97" s="14" t="s">
        <v>203</v>
      </c>
      <c r="B97" s="83"/>
      <c r="C97" s="84"/>
      <c r="D97" s="84"/>
      <c r="E97" s="84"/>
      <c r="F97" s="84"/>
      <c r="G97" s="84"/>
      <c r="H97" s="85"/>
    </row>
    <row r="98" spans="1:8" x14ac:dyDescent="0.25">
      <c r="A98" s="14">
        <v>2024</v>
      </c>
      <c r="B98" s="83">
        <v>348.9</v>
      </c>
      <c r="C98" s="84">
        <v>229.4</v>
      </c>
      <c r="D98" s="84">
        <v>213.9</v>
      </c>
      <c r="E98" s="84">
        <v>15.5</v>
      </c>
      <c r="F98" s="84">
        <v>65.7</v>
      </c>
      <c r="G98" s="84">
        <v>6.8</v>
      </c>
      <c r="H98" s="85">
        <v>61.3</v>
      </c>
    </row>
    <row r="99" spans="1:8" x14ac:dyDescent="0.25">
      <c r="A99" s="14">
        <v>2025</v>
      </c>
      <c r="B99" s="83">
        <v>354.9</v>
      </c>
      <c r="C99" s="84">
        <v>227.6</v>
      </c>
      <c r="D99" s="84">
        <v>210.3</v>
      </c>
      <c r="E99" s="84">
        <v>17.3</v>
      </c>
      <c r="F99" s="84">
        <v>64.099999999999994</v>
      </c>
      <c r="G99" s="84">
        <v>7.6</v>
      </c>
      <c r="H99" s="85">
        <v>59.3</v>
      </c>
    </row>
    <row r="100" spans="1:8" x14ac:dyDescent="0.25">
      <c r="A100" s="14" t="s">
        <v>202</v>
      </c>
      <c r="B100" s="83"/>
      <c r="C100" s="84"/>
      <c r="D100" s="84"/>
      <c r="E100" s="84"/>
      <c r="F100" s="84"/>
      <c r="G100" s="84"/>
      <c r="H100" s="85"/>
    </row>
    <row r="101" spans="1:8" x14ac:dyDescent="0.25">
      <c r="A101" s="14">
        <v>2024</v>
      </c>
      <c r="B101" s="83">
        <v>121</v>
      </c>
      <c r="C101" s="84">
        <v>78.7</v>
      </c>
      <c r="D101" s="84">
        <v>75.5</v>
      </c>
      <c r="E101" s="84">
        <v>3.2</v>
      </c>
      <c r="F101" s="84">
        <v>65</v>
      </c>
      <c r="G101" s="84">
        <v>4.0999999999999996</v>
      </c>
      <c r="H101" s="85">
        <v>62.4</v>
      </c>
    </row>
    <row r="102" spans="1:8" x14ac:dyDescent="0.25">
      <c r="A102" s="14">
        <v>2025</v>
      </c>
      <c r="B102" s="83">
        <v>121.6</v>
      </c>
      <c r="C102" s="84">
        <v>74.8</v>
      </c>
      <c r="D102" s="84">
        <v>71.5</v>
      </c>
      <c r="E102" s="84">
        <v>3.3</v>
      </c>
      <c r="F102" s="84">
        <v>61.5</v>
      </c>
      <c r="G102" s="84">
        <v>4.4000000000000004</v>
      </c>
      <c r="H102" s="85">
        <v>58.8</v>
      </c>
    </row>
    <row r="103" spans="1:8" x14ac:dyDescent="0.25">
      <c r="A103" s="14" t="s">
        <v>201</v>
      </c>
      <c r="B103" s="83"/>
      <c r="C103" s="84"/>
      <c r="D103" s="84"/>
      <c r="E103" s="84"/>
      <c r="F103" s="84"/>
      <c r="G103" s="84"/>
      <c r="H103" s="85"/>
    </row>
    <row r="104" spans="1:8" x14ac:dyDescent="0.25">
      <c r="A104" s="14">
        <v>2024</v>
      </c>
      <c r="B104" s="83">
        <v>241.3</v>
      </c>
      <c r="C104" s="84">
        <v>145.4</v>
      </c>
      <c r="D104" s="84">
        <v>139.30000000000001</v>
      </c>
      <c r="E104" s="84">
        <v>6.1</v>
      </c>
      <c r="F104" s="84">
        <v>60.3</v>
      </c>
      <c r="G104" s="84">
        <v>4.2</v>
      </c>
      <c r="H104" s="85">
        <v>57.7</v>
      </c>
    </row>
    <row r="105" spans="1:8" x14ac:dyDescent="0.25">
      <c r="A105" s="14">
        <v>2025</v>
      </c>
      <c r="B105" s="83">
        <v>244.8</v>
      </c>
      <c r="C105" s="84">
        <v>154.69999999999999</v>
      </c>
      <c r="D105" s="84">
        <v>146.9</v>
      </c>
      <c r="E105" s="84">
        <v>7.7</v>
      </c>
      <c r="F105" s="84">
        <v>63.2</v>
      </c>
      <c r="G105" s="84">
        <v>5</v>
      </c>
      <c r="H105" s="85">
        <v>60</v>
      </c>
    </row>
    <row r="106" spans="1:8" x14ac:dyDescent="0.25">
      <c r="A106" s="14" t="s">
        <v>200</v>
      </c>
      <c r="B106" s="83"/>
      <c r="C106" s="84"/>
      <c r="D106" s="84"/>
      <c r="E106" s="84"/>
      <c r="F106" s="84"/>
      <c r="G106" s="84"/>
      <c r="H106" s="85"/>
    </row>
    <row r="107" spans="1:8" x14ac:dyDescent="0.25">
      <c r="A107" s="14">
        <v>2024</v>
      </c>
      <c r="B107" s="83">
        <v>238.6</v>
      </c>
      <c r="C107" s="84">
        <v>135.80000000000001</v>
      </c>
      <c r="D107" s="84">
        <v>131.9</v>
      </c>
      <c r="E107" s="84">
        <v>3.8</v>
      </c>
      <c r="F107" s="84">
        <v>56.9</v>
      </c>
      <c r="G107" s="84">
        <v>2.8</v>
      </c>
      <c r="H107" s="85">
        <v>55.3</v>
      </c>
    </row>
    <row r="108" spans="1:8" x14ac:dyDescent="0.25">
      <c r="A108" s="14">
        <v>2025</v>
      </c>
      <c r="B108" s="83">
        <v>241.4</v>
      </c>
      <c r="C108" s="84">
        <v>145.19999999999999</v>
      </c>
      <c r="D108" s="84">
        <v>139.69999999999999</v>
      </c>
      <c r="E108" s="84">
        <v>5.5</v>
      </c>
      <c r="F108" s="84">
        <v>60.1</v>
      </c>
      <c r="G108" s="84">
        <v>3.8</v>
      </c>
      <c r="H108" s="85">
        <v>57.9</v>
      </c>
    </row>
    <row r="109" spans="1:8" x14ac:dyDescent="0.25">
      <c r="A109" s="14" t="s">
        <v>199</v>
      </c>
      <c r="B109" s="83"/>
      <c r="C109" s="84"/>
      <c r="D109" s="84"/>
      <c r="E109" s="84"/>
      <c r="F109" s="84"/>
      <c r="G109" s="84"/>
      <c r="H109" s="85"/>
    </row>
    <row r="110" spans="1:8" x14ac:dyDescent="0.25">
      <c r="A110" s="14">
        <v>2024</v>
      </c>
      <c r="B110" s="83">
        <v>88.9</v>
      </c>
      <c r="C110" s="84">
        <v>57.1</v>
      </c>
      <c r="D110" s="84">
        <v>55.3</v>
      </c>
      <c r="E110" s="84">
        <v>1.9</v>
      </c>
      <c r="F110" s="84">
        <v>64.2</v>
      </c>
      <c r="G110" s="84">
        <v>3.3</v>
      </c>
      <c r="H110" s="85">
        <v>62.2</v>
      </c>
    </row>
    <row r="111" spans="1:8" x14ac:dyDescent="0.25">
      <c r="A111" s="14">
        <v>2025</v>
      </c>
      <c r="B111" s="83">
        <v>89</v>
      </c>
      <c r="C111" s="84">
        <v>56.2</v>
      </c>
      <c r="D111" s="84">
        <v>52.9</v>
      </c>
      <c r="E111" s="84">
        <v>3.3</v>
      </c>
      <c r="F111" s="84">
        <v>63.1</v>
      </c>
      <c r="G111" s="84">
        <v>5.9</v>
      </c>
      <c r="H111" s="85">
        <v>59.4</v>
      </c>
    </row>
    <row r="112" spans="1:8" x14ac:dyDescent="0.25">
      <c r="A112" s="14" t="s">
        <v>73</v>
      </c>
      <c r="B112" s="83"/>
      <c r="C112" s="84"/>
      <c r="D112" s="84"/>
      <c r="E112" s="84"/>
      <c r="F112" s="84"/>
      <c r="G112" s="84"/>
      <c r="H112" s="85"/>
    </row>
    <row r="113" spans="1:8" x14ac:dyDescent="0.25">
      <c r="A113" s="14">
        <v>2024</v>
      </c>
      <c r="B113" s="83">
        <v>13489</v>
      </c>
      <c r="C113" s="84">
        <v>8881.5</v>
      </c>
      <c r="D113" s="84">
        <v>8217.2000000000007</v>
      </c>
      <c r="E113" s="84">
        <v>664.3</v>
      </c>
      <c r="F113" s="84">
        <v>65.8</v>
      </c>
      <c r="G113" s="84">
        <v>7.5</v>
      </c>
      <c r="H113" s="85">
        <v>60.9</v>
      </c>
    </row>
    <row r="114" spans="1:8" x14ac:dyDescent="0.25">
      <c r="A114" s="14">
        <v>2025</v>
      </c>
      <c r="B114" s="83">
        <v>13723.6</v>
      </c>
      <c r="C114" s="84">
        <v>8980.5</v>
      </c>
      <c r="D114" s="84">
        <v>8234.2999999999993</v>
      </c>
      <c r="E114" s="84">
        <v>746.2</v>
      </c>
      <c r="F114" s="84">
        <v>65.400000000000006</v>
      </c>
      <c r="G114" s="84">
        <v>8.3000000000000007</v>
      </c>
      <c r="H114" s="85">
        <v>60</v>
      </c>
    </row>
    <row r="115" spans="1:8" x14ac:dyDescent="0.25">
      <c r="A115" s="14" t="s">
        <v>72</v>
      </c>
      <c r="B115" s="83"/>
      <c r="C115" s="84"/>
      <c r="D115" s="84"/>
      <c r="E115" s="84"/>
      <c r="F115" s="84"/>
      <c r="G115" s="84"/>
      <c r="H115" s="85"/>
    </row>
    <row r="116" spans="1:8" x14ac:dyDescent="0.25">
      <c r="A116" s="14">
        <v>2024</v>
      </c>
      <c r="B116" s="83">
        <v>1311.6</v>
      </c>
      <c r="C116" s="84">
        <v>912.2</v>
      </c>
      <c r="D116" s="84">
        <v>853.1</v>
      </c>
      <c r="E116" s="84">
        <v>59.1</v>
      </c>
      <c r="F116" s="84">
        <v>69.5</v>
      </c>
      <c r="G116" s="84">
        <v>6.5</v>
      </c>
      <c r="H116" s="85">
        <v>65</v>
      </c>
    </row>
    <row r="117" spans="1:8" x14ac:dyDescent="0.25">
      <c r="A117" s="14">
        <v>2025</v>
      </c>
      <c r="B117" s="83">
        <v>1338</v>
      </c>
      <c r="C117" s="84">
        <v>891.3</v>
      </c>
      <c r="D117" s="84">
        <v>825.5</v>
      </c>
      <c r="E117" s="84">
        <v>65.8</v>
      </c>
      <c r="F117" s="84">
        <v>66.599999999999994</v>
      </c>
      <c r="G117" s="84">
        <v>7.4</v>
      </c>
      <c r="H117" s="85">
        <v>61.7</v>
      </c>
    </row>
    <row r="118" spans="1:8" x14ac:dyDescent="0.25">
      <c r="A118" s="14" t="s">
        <v>198</v>
      </c>
      <c r="B118" s="83"/>
      <c r="C118" s="84"/>
      <c r="D118" s="84"/>
      <c r="E118" s="84"/>
      <c r="F118" s="84"/>
      <c r="G118" s="84"/>
      <c r="H118" s="85"/>
    </row>
    <row r="119" spans="1:8" x14ac:dyDescent="0.25">
      <c r="A119" s="14">
        <v>2024</v>
      </c>
      <c r="B119" s="83">
        <v>437.3</v>
      </c>
      <c r="C119" s="84">
        <v>253.6</v>
      </c>
      <c r="D119" s="84">
        <v>238.3</v>
      </c>
      <c r="E119" s="84">
        <v>15.2</v>
      </c>
      <c r="F119" s="84">
        <v>58</v>
      </c>
      <c r="G119" s="84">
        <v>6</v>
      </c>
      <c r="H119" s="85">
        <v>54.5</v>
      </c>
    </row>
    <row r="120" spans="1:8" x14ac:dyDescent="0.25">
      <c r="A120" s="14">
        <v>2025</v>
      </c>
      <c r="B120" s="83">
        <v>442.1</v>
      </c>
      <c r="C120" s="84">
        <v>251</v>
      </c>
      <c r="D120" s="84">
        <v>235.6</v>
      </c>
      <c r="E120" s="84">
        <v>15.4</v>
      </c>
      <c r="F120" s="84">
        <v>56.8</v>
      </c>
      <c r="G120" s="84">
        <v>6.1</v>
      </c>
      <c r="H120" s="85">
        <v>53.3</v>
      </c>
    </row>
    <row r="121" spans="1:8" x14ac:dyDescent="0.25">
      <c r="A121" s="14" t="s">
        <v>197</v>
      </c>
      <c r="B121" s="83"/>
      <c r="C121" s="84"/>
      <c r="D121" s="84"/>
      <c r="E121" s="84"/>
      <c r="F121" s="84"/>
      <c r="G121" s="84"/>
      <c r="H121" s="85"/>
    </row>
    <row r="122" spans="1:8" x14ac:dyDescent="0.25">
      <c r="A122" s="14">
        <v>2024</v>
      </c>
      <c r="B122" s="83">
        <v>384.8</v>
      </c>
      <c r="C122" s="84">
        <v>210</v>
      </c>
      <c r="D122" s="84">
        <v>202.5</v>
      </c>
      <c r="E122" s="84">
        <v>7.4</v>
      </c>
      <c r="F122" s="84">
        <v>54.6</v>
      </c>
      <c r="G122" s="84">
        <v>3.5</v>
      </c>
      <c r="H122" s="85">
        <v>52.6</v>
      </c>
    </row>
    <row r="123" spans="1:8" x14ac:dyDescent="0.25">
      <c r="A123" s="14">
        <v>2025</v>
      </c>
      <c r="B123" s="83">
        <v>391</v>
      </c>
      <c r="C123" s="84">
        <v>208.3</v>
      </c>
      <c r="D123" s="84">
        <v>195.6</v>
      </c>
      <c r="E123" s="84">
        <v>12.7</v>
      </c>
      <c r="F123" s="84">
        <v>53.3</v>
      </c>
      <c r="G123" s="84">
        <v>6.1</v>
      </c>
      <c r="H123" s="85">
        <v>50</v>
      </c>
    </row>
    <row r="124" spans="1:8" x14ac:dyDescent="0.25">
      <c r="A124" s="14" t="s">
        <v>67</v>
      </c>
      <c r="B124" s="83"/>
      <c r="C124" s="84"/>
      <c r="D124" s="84"/>
      <c r="E124" s="84"/>
      <c r="F124" s="84"/>
      <c r="G124" s="84"/>
      <c r="H124" s="85"/>
    </row>
    <row r="125" spans="1:8" x14ac:dyDescent="0.25">
      <c r="A125" s="14">
        <v>2024</v>
      </c>
      <c r="B125" s="83">
        <v>6291.6</v>
      </c>
      <c r="C125" s="84">
        <v>4249.7</v>
      </c>
      <c r="D125" s="84">
        <v>3884.4</v>
      </c>
      <c r="E125" s="84">
        <v>365.4</v>
      </c>
      <c r="F125" s="84">
        <v>67.5</v>
      </c>
      <c r="G125" s="84">
        <v>8.6</v>
      </c>
      <c r="H125" s="85">
        <v>61.7</v>
      </c>
    </row>
    <row r="126" spans="1:8" x14ac:dyDescent="0.25">
      <c r="A126" s="14">
        <v>2025</v>
      </c>
      <c r="B126" s="83">
        <v>6411.9</v>
      </c>
      <c r="C126" s="84">
        <v>4306</v>
      </c>
      <c r="D126" s="84">
        <v>3895.5</v>
      </c>
      <c r="E126" s="84">
        <v>410.5</v>
      </c>
      <c r="F126" s="84">
        <v>67.2</v>
      </c>
      <c r="G126" s="84">
        <v>9.5</v>
      </c>
      <c r="H126" s="85">
        <v>60.8</v>
      </c>
    </row>
    <row r="127" spans="1:8" x14ac:dyDescent="0.25">
      <c r="A127" s="14" t="s">
        <v>196</v>
      </c>
      <c r="B127" s="83"/>
      <c r="C127" s="84"/>
      <c r="D127" s="84"/>
      <c r="E127" s="84"/>
      <c r="F127" s="84"/>
      <c r="G127" s="84"/>
      <c r="H127" s="85"/>
    </row>
    <row r="128" spans="1:8" x14ac:dyDescent="0.25">
      <c r="A128" s="14">
        <v>2024</v>
      </c>
      <c r="B128" s="83">
        <v>1378.2</v>
      </c>
      <c r="C128" s="84">
        <v>942.1</v>
      </c>
      <c r="D128" s="84">
        <v>879.7</v>
      </c>
      <c r="E128" s="84">
        <v>62.4</v>
      </c>
      <c r="F128" s="84">
        <v>68.400000000000006</v>
      </c>
      <c r="G128" s="84">
        <v>6.6</v>
      </c>
      <c r="H128" s="85">
        <v>63.8</v>
      </c>
    </row>
    <row r="129" spans="1:8" x14ac:dyDescent="0.25">
      <c r="A129" s="14">
        <v>2025</v>
      </c>
      <c r="B129" s="83">
        <v>1404.4</v>
      </c>
      <c r="C129" s="84">
        <v>942.8</v>
      </c>
      <c r="D129" s="84">
        <v>874.9</v>
      </c>
      <c r="E129" s="84">
        <v>67.900000000000006</v>
      </c>
      <c r="F129" s="84">
        <v>67.099999999999994</v>
      </c>
      <c r="G129" s="84">
        <v>7.2</v>
      </c>
      <c r="H129" s="85">
        <v>62.3</v>
      </c>
    </row>
    <row r="130" spans="1:8" x14ac:dyDescent="0.25">
      <c r="A130" s="14" t="s">
        <v>195</v>
      </c>
      <c r="B130" s="83"/>
      <c r="C130" s="84"/>
      <c r="D130" s="84"/>
      <c r="E130" s="84"/>
      <c r="F130" s="84"/>
      <c r="G130" s="84"/>
      <c r="H130" s="85"/>
    </row>
    <row r="131" spans="1:8" x14ac:dyDescent="0.25">
      <c r="A131" s="14">
        <v>2024</v>
      </c>
      <c r="B131" s="83">
        <v>1398.9</v>
      </c>
      <c r="C131" s="84">
        <v>885</v>
      </c>
      <c r="D131" s="84">
        <v>827.3</v>
      </c>
      <c r="E131" s="84">
        <v>57.7</v>
      </c>
      <c r="F131" s="84">
        <v>63.3</v>
      </c>
      <c r="G131" s="84">
        <v>6.5</v>
      </c>
      <c r="H131" s="85">
        <v>59.1</v>
      </c>
    </row>
    <row r="132" spans="1:8" x14ac:dyDescent="0.25">
      <c r="A132" s="14">
        <v>2025</v>
      </c>
      <c r="B132" s="83">
        <v>1422.8</v>
      </c>
      <c r="C132" s="84">
        <v>927.6</v>
      </c>
      <c r="D132" s="84">
        <v>857</v>
      </c>
      <c r="E132" s="84">
        <v>70.5</v>
      </c>
      <c r="F132" s="84">
        <v>65.2</v>
      </c>
      <c r="G132" s="84">
        <v>7.6</v>
      </c>
      <c r="H132" s="85">
        <v>60.2</v>
      </c>
    </row>
    <row r="133" spans="1:8" x14ac:dyDescent="0.25">
      <c r="A133" s="14" t="s">
        <v>64</v>
      </c>
      <c r="B133" s="83"/>
      <c r="C133" s="84"/>
      <c r="D133" s="84"/>
      <c r="E133" s="84"/>
      <c r="F133" s="84"/>
      <c r="G133" s="84"/>
      <c r="H133" s="85"/>
    </row>
    <row r="134" spans="1:8" x14ac:dyDescent="0.25">
      <c r="A134" s="14">
        <v>2024</v>
      </c>
      <c r="B134" s="83">
        <v>684.3</v>
      </c>
      <c r="C134" s="84">
        <v>442.6</v>
      </c>
      <c r="D134" s="84">
        <v>410.2</v>
      </c>
      <c r="E134" s="84">
        <v>32.5</v>
      </c>
      <c r="F134" s="84">
        <v>64.7</v>
      </c>
      <c r="G134" s="84">
        <v>7.3</v>
      </c>
      <c r="H134" s="85">
        <v>59.9</v>
      </c>
    </row>
    <row r="135" spans="1:8" x14ac:dyDescent="0.25">
      <c r="A135" s="14">
        <v>2025</v>
      </c>
      <c r="B135" s="83">
        <v>696.2</v>
      </c>
      <c r="C135" s="84">
        <v>460.9</v>
      </c>
      <c r="D135" s="84">
        <v>430.1</v>
      </c>
      <c r="E135" s="84">
        <v>30.9</v>
      </c>
      <c r="F135" s="84">
        <v>66.2</v>
      </c>
      <c r="G135" s="84">
        <v>6.7</v>
      </c>
      <c r="H135" s="85">
        <v>61.8</v>
      </c>
    </row>
    <row r="136" spans="1:8" x14ac:dyDescent="0.25">
      <c r="A136" s="14" t="s">
        <v>194</v>
      </c>
      <c r="B136" s="83"/>
      <c r="C136" s="84"/>
      <c r="D136" s="84"/>
      <c r="E136" s="84"/>
      <c r="F136" s="84"/>
      <c r="G136" s="84"/>
      <c r="H136" s="85"/>
    </row>
    <row r="137" spans="1:8" x14ac:dyDescent="0.25">
      <c r="A137" s="14">
        <v>2024</v>
      </c>
      <c r="B137" s="83">
        <v>617.20000000000005</v>
      </c>
      <c r="C137" s="84">
        <v>393.9</v>
      </c>
      <c r="D137" s="84">
        <v>361</v>
      </c>
      <c r="E137" s="84">
        <v>32.799999999999997</v>
      </c>
      <c r="F137" s="84">
        <v>63.8</v>
      </c>
      <c r="G137" s="84">
        <v>8.3000000000000007</v>
      </c>
      <c r="H137" s="85">
        <v>58.5</v>
      </c>
    </row>
    <row r="138" spans="1:8" x14ac:dyDescent="0.25">
      <c r="A138" s="14">
        <v>2025</v>
      </c>
      <c r="B138" s="83">
        <v>621.70000000000005</v>
      </c>
      <c r="C138" s="84">
        <v>392.9</v>
      </c>
      <c r="D138" s="84">
        <v>353.7</v>
      </c>
      <c r="E138" s="84">
        <v>39.200000000000003</v>
      </c>
      <c r="F138" s="84">
        <v>63.2</v>
      </c>
      <c r="G138" s="84">
        <v>10</v>
      </c>
      <c r="H138" s="85">
        <v>56.9</v>
      </c>
    </row>
    <row r="139" spans="1:8" x14ac:dyDescent="0.25">
      <c r="A139" s="14" t="s">
        <v>193</v>
      </c>
      <c r="B139" s="83"/>
      <c r="C139" s="84"/>
      <c r="D139" s="84"/>
      <c r="E139" s="84"/>
      <c r="F139" s="84"/>
      <c r="G139" s="84"/>
      <c r="H139" s="85"/>
    </row>
    <row r="140" spans="1:8" x14ac:dyDescent="0.25">
      <c r="A140" s="14">
        <v>2024</v>
      </c>
      <c r="B140" s="83">
        <v>289.39999999999998</v>
      </c>
      <c r="C140" s="84">
        <v>179.8</v>
      </c>
      <c r="D140" s="84">
        <v>171.9</v>
      </c>
      <c r="E140" s="84">
        <v>7.9</v>
      </c>
      <c r="F140" s="84">
        <v>62.1</v>
      </c>
      <c r="G140" s="84">
        <v>4.4000000000000004</v>
      </c>
      <c r="H140" s="85">
        <v>59.4</v>
      </c>
    </row>
    <row r="141" spans="1:8" x14ac:dyDescent="0.25">
      <c r="A141" s="14">
        <v>2025</v>
      </c>
      <c r="B141" s="83">
        <v>293.5</v>
      </c>
      <c r="C141" s="84">
        <v>172</v>
      </c>
      <c r="D141" s="84">
        <v>163.80000000000001</v>
      </c>
      <c r="E141" s="84">
        <v>8.3000000000000007</v>
      </c>
      <c r="F141" s="84">
        <v>58.6</v>
      </c>
      <c r="G141" s="84">
        <v>4.8</v>
      </c>
      <c r="H141" s="85">
        <v>55.8</v>
      </c>
    </row>
    <row r="142" spans="1:8" x14ac:dyDescent="0.25">
      <c r="A142" s="14" t="s">
        <v>170</v>
      </c>
      <c r="B142" s="83"/>
      <c r="C142" s="84"/>
      <c r="D142" s="84"/>
      <c r="E142" s="84"/>
      <c r="F142" s="84"/>
      <c r="G142" s="84"/>
      <c r="H142" s="85"/>
    </row>
    <row r="143" spans="1:8" x14ac:dyDescent="0.25">
      <c r="A143" s="14">
        <v>2024</v>
      </c>
      <c r="B143" s="83">
        <v>511.4</v>
      </c>
      <c r="C143" s="84">
        <v>303.2</v>
      </c>
      <c r="D143" s="84">
        <v>284.39999999999998</v>
      </c>
      <c r="E143" s="84">
        <v>18.8</v>
      </c>
      <c r="F143" s="84">
        <v>59.3</v>
      </c>
      <c r="G143" s="84">
        <v>6.2</v>
      </c>
      <c r="H143" s="85">
        <v>55.6</v>
      </c>
    </row>
    <row r="144" spans="1:8" x14ac:dyDescent="0.25">
      <c r="A144" s="14">
        <v>2025</v>
      </c>
      <c r="B144" s="83">
        <v>518</v>
      </c>
      <c r="C144" s="84">
        <v>313.3</v>
      </c>
      <c r="D144" s="84">
        <v>293.39999999999998</v>
      </c>
      <c r="E144" s="84">
        <v>19.899999999999999</v>
      </c>
      <c r="F144" s="84">
        <v>60.5</v>
      </c>
      <c r="G144" s="84">
        <v>6.4</v>
      </c>
      <c r="H144" s="85">
        <v>56.6</v>
      </c>
    </row>
    <row r="145" spans="1:8" x14ac:dyDescent="0.25">
      <c r="A145" s="14" t="s">
        <v>192</v>
      </c>
      <c r="B145" s="83"/>
      <c r="C145" s="84"/>
      <c r="D145" s="84"/>
      <c r="E145" s="84"/>
      <c r="F145" s="84"/>
      <c r="G145" s="84"/>
      <c r="H145" s="85"/>
    </row>
    <row r="146" spans="1:8" x14ac:dyDescent="0.25">
      <c r="A146" s="14">
        <v>2024</v>
      </c>
      <c r="B146" s="83">
        <v>184.3</v>
      </c>
      <c r="C146" s="84">
        <v>109.5</v>
      </c>
      <c r="D146" s="84">
        <v>104.4</v>
      </c>
      <c r="E146" s="84">
        <v>5.0999999999999996</v>
      </c>
      <c r="F146" s="84">
        <v>59.4</v>
      </c>
      <c r="G146" s="84">
        <v>4.7</v>
      </c>
      <c r="H146" s="85">
        <v>56.6</v>
      </c>
    </row>
    <row r="147" spans="1:8" x14ac:dyDescent="0.25">
      <c r="A147" s="14">
        <v>2025</v>
      </c>
      <c r="B147" s="83">
        <v>184.1</v>
      </c>
      <c r="C147" s="84">
        <v>114.5</v>
      </c>
      <c r="D147" s="84">
        <v>109.2</v>
      </c>
      <c r="E147" s="84">
        <v>5.3</v>
      </c>
      <c r="F147" s="84">
        <v>62.2</v>
      </c>
      <c r="G147" s="84">
        <v>4.5999999999999996</v>
      </c>
      <c r="H147" s="85">
        <v>59.3</v>
      </c>
    </row>
    <row r="148" spans="1:8" x14ac:dyDescent="0.25">
      <c r="A148" s="14" t="s">
        <v>55</v>
      </c>
      <c r="B148" s="83"/>
      <c r="C148" s="84"/>
      <c r="D148" s="84"/>
      <c r="E148" s="84"/>
      <c r="F148" s="84"/>
      <c r="G148" s="84"/>
      <c r="H148" s="85"/>
    </row>
    <row r="149" spans="1:8" x14ac:dyDescent="0.25">
      <c r="A149" s="14">
        <v>2024</v>
      </c>
      <c r="B149" s="83">
        <v>1154.5</v>
      </c>
      <c r="C149" s="84">
        <v>776.4</v>
      </c>
      <c r="D149" s="84">
        <v>727.6</v>
      </c>
      <c r="E149" s="84">
        <v>48.8</v>
      </c>
      <c r="F149" s="84">
        <v>67.2</v>
      </c>
      <c r="G149" s="84">
        <v>6.3</v>
      </c>
      <c r="H149" s="85">
        <v>63</v>
      </c>
    </row>
    <row r="150" spans="1:8" x14ac:dyDescent="0.25">
      <c r="A150" s="14">
        <v>2025</v>
      </c>
      <c r="B150" s="83">
        <v>1177.3</v>
      </c>
      <c r="C150" s="84">
        <v>791.3</v>
      </c>
      <c r="D150" s="84">
        <v>739.8</v>
      </c>
      <c r="E150" s="84">
        <v>51.6</v>
      </c>
      <c r="F150" s="84">
        <v>67.2</v>
      </c>
      <c r="G150" s="84">
        <v>6.5</v>
      </c>
      <c r="H150" s="85">
        <v>62.8</v>
      </c>
    </row>
    <row r="151" spans="1:8" x14ac:dyDescent="0.25">
      <c r="A151" s="14" t="s">
        <v>191</v>
      </c>
      <c r="B151" s="83"/>
      <c r="C151" s="84"/>
      <c r="D151" s="84"/>
      <c r="E151" s="84"/>
      <c r="F151" s="84"/>
      <c r="G151" s="84"/>
      <c r="H151" s="85"/>
    </row>
    <row r="152" spans="1:8" x14ac:dyDescent="0.25">
      <c r="A152" s="14">
        <v>2024</v>
      </c>
      <c r="B152" s="83">
        <v>111.8</v>
      </c>
      <c r="C152" s="84">
        <v>74</v>
      </c>
      <c r="D152" s="84">
        <v>70.8</v>
      </c>
      <c r="E152" s="84">
        <v>3.2</v>
      </c>
      <c r="F152" s="84">
        <v>66.2</v>
      </c>
      <c r="G152" s="84">
        <v>4.3</v>
      </c>
      <c r="H152" s="85">
        <v>63.3</v>
      </c>
    </row>
    <row r="153" spans="1:8" x14ac:dyDescent="0.25">
      <c r="A153" s="14">
        <v>2025</v>
      </c>
      <c r="B153" s="83">
        <v>114.7</v>
      </c>
      <c r="C153" s="84">
        <v>79</v>
      </c>
      <c r="D153" s="84">
        <v>76.400000000000006</v>
      </c>
      <c r="E153" s="84">
        <v>2.6</v>
      </c>
      <c r="F153" s="84">
        <v>68.900000000000006</v>
      </c>
      <c r="G153" s="84">
        <v>3.3</v>
      </c>
      <c r="H153" s="85">
        <v>66.599999999999994</v>
      </c>
    </row>
    <row r="154" spans="1:8" x14ac:dyDescent="0.25">
      <c r="A154" s="14" t="s">
        <v>190</v>
      </c>
      <c r="B154" s="83"/>
      <c r="C154" s="84"/>
      <c r="D154" s="84"/>
      <c r="E154" s="84"/>
      <c r="F154" s="84"/>
      <c r="G154" s="84"/>
      <c r="H154" s="85"/>
    </row>
    <row r="155" spans="1:8" x14ac:dyDescent="0.25">
      <c r="A155" s="14">
        <v>2024</v>
      </c>
      <c r="B155" s="83">
        <v>96.6</v>
      </c>
      <c r="C155" s="84">
        <v>60.5</v>
      </c>
      <c r="D155" s="84">
        <v>57.3</v>
      </c>
      <c r="E155" s="84">
        <v>3.3</v>
      </c>
      <c r="F155" s="84">
        <v>62.6</v>
      </c>
      <c r="G155" s="84">
        <v>5.5</v>
      </c>
      <c r="H155" s="85">
        <v>59.3</v>
      </c>
    </row>
    <row r="156" spans="1:8" x14ac:dyDescent="0.25">
      <c r="A156" s="14">
        <v>2025</v>
      </c>
      <c r="B156" s="83">
        <v>98.4</v>
      </c>
      <c r="C156" s="84">
        <v>65</v>
      </c>
      <c r="D156" s="84">
        <v>61.6</v>
      </c>
      <c r="E156" s="84">
        <v>3.4</v>
      </c>
      <c r="F156" s="84">
        <v>66.099999999999994</v>
      </c>
      <c r="G156" s="84">
        <v>5.2</v>
      </c>
      <c r="H156" s="85">
        <v>62.6</v>
      </c>
    </row>
    <row r="157" spans="1:8" x14ac:dyDescent="0.25">
      <c r="A157" s="14" t="s">
        <v>189</v>
      </c>
      <c r="B157" s="83"/>
      <c r="C157" s="84"/>
      <c r="D157" s="84"/>
      <c r="E157" s="84"/>
      <c r="F157" s="84"/>
      <c r="G157" s="84"/>
      <c r="H157" s="85"/>
    </row>
    <row r="158" spans="1:8" x14ac:dyDescent="0.25">
      <c r="A158" s="14">
        <v>2024</v>
      </c>
      <c r="B158" s="83">
        <v>98.7</v>
      </c>
      <c r="C158" s="84">
        <v>69.099999999999994</v>
      </c>
      <c r="D158" s="84">
        <v>65.900000000000006</v>
      </c>
      <c r="E158" s="84">
        <v>3.2</v>
      </c>
      <c r="F158" s="84">
        <v>70</v>
      </c>
      <c r="G158" s="84">
        <v>4.5999999999999996</v>
      </c>
      <c r="H158" s="85">
        <v>66.8</v>
      </c>
    </row>
    <row r="159" spans="1:8" x14ac:dyDescent="0.25">
      <c r="A159" s="14">
        <v>2025</v>
      </c>
      <c r="B159" s="83">
        <v>100.3</v>
      </c>
      <c r="C159" s="84">
        <v>66.2</v>
      </c>
      <c r="D159" s="84">
        <v>62.1</v>
      </c>
      <c r="E159" s="84">
        <v>4.0999999999999996</v>
      </c>
      <c r="F159" s="84">
        <v>66</v>
      </c>
      <c r="G159" s="84">
        <v>6.2</v>
      </c>
      <c r="H159" s="85">
        <v>61.9</v>
      </c>
    </row>
    <row r="160" spans="1:8" x14ac:dyDescent="0.25">
      <c r="A160" s="14" t="s">
        <v>54</v>
      </c>
      <c r="B160" s="83"/>
      <c r="C160" s="84"/>
      <c r="D160" s="84"/>
      <c r="E160" s="84"/>
      <c r="F160" s="84"/>
      <c r="G160" s="84"/>
      <c r="H160" s="85"/>
    </row>
    <row r="161" spans="1:8" x14ac:dyDescent="0.25">
      <c r="A161" s="14">
        <v>2024</v>
      </c>
      <c r="B161" s="83">
        <v>708</v>
      </c>
      <c r="C161" s="84">
        <v>486.2</v>
      </c>
      <c r="D161" s="84">
        <v>452.7</v>
      </c>
      <c r="E161" s="84">
        <v>33.5</v>
      </c>
      <c r="F161" s="84">
        <v>68.7</v>
      </c>
      <c r="G161" s="84">
        <v>6.9</v>
      </c>
      <c r="H161" s="85">
        <v>63.9</v>
      </c>
    </row>
    <row r="162" spans="1:8" x14ac:dyDescent="0.25">
      <c r="A162" s="14">
        <v>2025</v>
      </c>
      <c r="B162" s="83">
        <v>723.6</v>
      </c>
      <c r="C162" s="84">
        <v>494.6</v>
      </c>
      <c r="D162" s="84">
        <v>457.8</v>
      </c>
      <c r="E162" s="84">
        <v>36.799999999999997</v>
      </c>
      <c r="F162" s="84">
        <v>68.400000000000006</v>
      </c>
      <c r="G162" s="84">
        <v>7.4</v>
      </c>
      <c r="H162" s="85">
        <v>63.3</v>
      </c>
    </row>
    <row r="163" spans="1:8" x14ac:dyDescent="0.25">
      <c r="A163" s="14" t="s">
        <v>188</v>
      </c>
      <c r="B163" s="83"/>
      <c r="C163" s="84"/>
      <c r="D163" s="84"/>
      <c r="E163" s="84"/>
      <c r="F163" s="84"/>
      <c r="G163" s="84"/>
      <c r="H163" s="85"/>
    </row>
    <row r="164" spans="1:8" x14ac:dyDescent="0.25">
      <c r="A164" s="14">
        <v>2024</v>
      </c>
      <c r="B164" s="83">
        <v>83.4</v>
      </c>
      <c r="C164" s="84">
        <v>51.3</v>
      </c>
      <c r="D164" s="84">
        <v>48.9</v>
      </c>
      <c r="E164" s="84">
        <v>2.4</v>
      </c>
      <c r="F164" s="84">
        <v>61.5</v>
      </c>
      <c r="G164" s="84">
        <v>4.7</v>
      </c>
      <c r="H164" s="85">
        <v>58.6</v>
      </c>
    </row>
    <row r="165" spans="1:8" x14ac:dyDescent="0.25">
      <c r="A165" s="14">
        <v>2025</v>
      </c>
      <c r="B165" s="83">
        <v>84.6</v>
      </c>
      <c r="C165" s="84">
        <v>51.8</v>
      </c>
      <c r="D165" s="84">
        <v>49.1</v>
      </c>
      <c r="E165" s="84">
        <v>2.7</v>
      </c>
      <c r="F165" s="84">
        <v>61.2</v>
      </c>
      <c r="G165" s="84">
        <v>5.2</v>
      </c>
      <c r="H165" s="85">
        <v>58</v>
      </c>
    </row>
    <row r="166" spans="1:8" x14ac:dyDescent="0.25">
      <c r="A166" s="14" t="s">
        <v>187</v>
      </c>
      <c r="B166" s="83"/>
      <c r="C166" s="84"/>
      <c r="D166" s="84"/>
      <c r="E166" s="84"/>
      <c r="F166" s="84"/>
      <c r="G166" s="84"/>
      <c r="H166" s="85"/>
    </row>
    <row r="167" spans="1:8" x14ac:dyDescent="0.25">
      <c r="A167" s="14">
        <v>2024</v>
      </c>
      <c r="B167" s="83">
        <v>55.9</v>
      </c>
      <c r="C167" s="84">
        <v>35.299999999999997</v>
      </c>
      <c r="D167" s="84">
        <v>32.1</v>
      </c>
      <c r="E167" s="84">
        <v>3.2</v>
      </c>
      <c r="F167" s="84">
        <v>63.1</v>
      </c>
      <c r="G167" s="84">
        <v>9.1</v>
      </c>
      <c r="H167" s="85">
        <v>57.4</v>
      </c>
    </row>
    <row r="168" spans="1:8" x14ac:dyDescent="0.25">
      <c r="A168" s="14">
        <v>2025</v>
      </c>
      <c r="B168" s="83">
        <v>55.7</v>
      </c>
      <c r="C168" s="84">
        <v>34.700000000000003</v>
      </c>
      <c r="D168" s="84">
        <v>32.799999999999997</v>
      </c>
      <c r="E168" s="84">
        <v>1.9</v>
      </c>
      <c r="F168" s="84">
        <v>62.3</v>
      </c>
      <c r="G168" s="84">
        <v>5.5</v>
      </c>
      <c r="H168" s="85">
        <v>58.9</v>
      </c>
    </row>
    <row r="169" spans="1:8" x14ac:dyDescent="0.25">
      <c r="A169" s="14" t="s">
        <v>51</v>
      </c>
      <c r="B169" s="83"/>
      <c r="C169" s="84"/>
      <c r="D169" s="84"/>
      <c r="E169" s="84"/>
      <c r="F169" s="84"/>
      <c r="G169" s="84"/>
      <c r="H169" s="85"/>
    </row>
    <row r="170" spans="1:8" x14ac:dyDescent="0.25">
      <c r="A170" s="14">
        <v>2024</v>
      </c>
      <c r="B170" s="83">
        <v>949.7</v>
      </c>
      <c r="C170" s="84">
        <v>647</v>
      </c>
      <c r="D170" s="84">
        <v>609.6</v>
      </c>
      <c r="E170" s="84">
        <v>37.4</v>
      </c>
      <c r="F170" s="84">
        <v>68.099999999999994</v>
      </c>
      <c r="G170" s="84">
        <v>5.8</v>
      </c>
      <c r="H170" s="85">
        <v>64.2</v>
      </c>
    </row>
    <row r="171" spans="1:8" x14ac:dyDescent="0.25">
      <c r="A171" s="14">
        <v>2025</v>
      </c>
      <c r="B171" s="83">
        <v>968.1</v>
      </c>
      <c r="C171" s="84">
        <v>662.6</v>
      </c>
      <c r="D171" s="84">
        <v>625.4</v>
      </c>
      <c r="E171" s="84">
        <v>37.200000000000003</v>
      </c>
      <c r="F171" s="84">
        <v>68.400000000000006</v>
      </c>
      <c r="G171" s="84">
        <v>5.6</v>
      </c>
      <c r="H171" s="85">
        <v>64.599999999999994</v>
      </c>
    </row>
    <row r="172" spans="1:8" x14ac:dyDescent="0.25">
      <c r="A172" s="14" t="s">
        <v>186</v>
      </c>
      <c r="B172" s="83"/>
      <c r="C172" s="84"/>
      <c r="D172" s="84"/>
      <c r="E172" s="84"/>
      <c r="F172" s="84"/>
      <c r="G172" s="84"/>
      <c r="H172" s="85"/>
    </row>
    <row r="173" spans="1:8" x14ac:dyDescent="0.25">
      <c r="A173" s="14">
        <v>2024</v>
      </c>
      <c r="B173" s="83">
        <v>289.89999999999998</v>
      </c>
      <c r="C173" s="84">
        <v>197.1</v>
      </c>
      <c r="D173" s="84">
        <v>185.6</v>
      </c>
      <c r="E173" s="84">
        <v>11.5</v>
      </c>
      <c r="F173" s="84">
        <v>68</v>
      </c>
      <c r="G173" s="84">
        <v>5.8</v>
      </c>
      <c r="H173" s="85">
        <v>64</v>
      </c>
    </row>
    <row r="174" spans="1:8" x14ac:dyDescent="0.25">
      <c r="A174" s="14">
        <v>2025</v>
      </c>
      <c r="B174" s="83">
        <v>296.3</v>
      </c>
      <c r="C174" s="84">
        <v>208</v>
      </c>
      <c r="D174" s="84">
        <v>194.1</v>
      </c>
      <c r="E174" s="84">
        <v>14</v>
      </c>
      <c r="F174" s="84">
        <v>70.2</v>
      </c>
      <c r="G174" s="84">
        <v>6.7</v>
      </c>
      <c r="H174" s="85">
        <v>65.5</v>
      </c>
    </row>
    <row r="175" spans="1:8" x14ac:dyDescent="0.25">
      <c r="A175" s="14" t="s">
        <v>185</v>
      </c>
      <c r="B175" s="83"/>
      <c r="C175" s="84"/>
      <c r="D175" s="84"/>
      <c r="E175" s="84"/>
      <c r="F175" s="84"/>
      <c r="G175" s="84"/>
      <c r="H175" s="85"/>
    </row>
    <row r="176" spans="1:8" x14ac:dyDescent="0.25">
      <c r="A176" s="14">
        <v>2024</v>
      </c>
      <c r="B176" s="83">
        <v>86.6</v>
      </c>
      <c r="C176" s="84">
        <v>55.8</v>
      </c>
      <c r="D176" s="84">
        <v>52.5</v>
      </c>
      <c r="E176" s="84">
        <v>3.2</v>
      </c>
      <c r="F176" s="84">
        <v>64.400000000000006</v>
      </c>
      <c r="G176" s="84">
        <v>5.7</v>
      </c>
      <c r="H176" s="85">
        <v>60.6</v>
      </c>
    </row>
    <row r="177" spans="1:8" x14ac:dyDescent="0.25">
      <c r="A177" s="14">
        <v>2025</v>
      </c>
      <c r="B177" s="83">
        <v>86.9</v>
      </c>
      <c r="C177" s="84">
        <v>54</v>
      </c>
      <c r="D177" s="84">
        <v>51.9</v>
      </c>
      <c r="E177" s="84">
        <v>2.1</v>
      </c>
      <c r="F177" s="84">
        <v>62.1</v>
      </c>
      <c r="G177" s="84">
        <v>3.9</v>
      </c>
      <c r="H177" s="85">
        <v>59.7</v>
      </c>
    </row>
    <row r="178" spans="1:8" x14ac:dyDescent="0.25">
      <c r="A178" s="14" t="s">
        <v>184</v>
      </c>
      <c r="B178" s="83"/>
      <c r="C178" s="84"/>
      <c r="D178" s="84"/>
      <c r="E178" s="84"/>
      <c r="F178" s="84"/>
      <c r="G178" s="84"/>
      <c r="H178" s="85"/>
    </row>
    <row r="179" spans="1:8" x14ac:dyDescent="0.25">
      <c r="A179" s="14">
        <v>2024</v>
      </c>
      <c r="B179" s="83">
        <v>339.8</v>
      </c>
      <c r="C179" s="84">
        <v>245.9</v>
      </c>
      <c r="D179" s="84">
        <v>232.7</v>
      </c>
      <c r="E179" s="84">
        <v>13.2</v>
      </c>
      <c r="F179" s="84">
        <v>72.400000000000006</v>
      </c>
      <c r="G179" s="84">
        <v>5.4</v>
      </c>
      <c r="H179" s="85">
        <v>68.5</v>
      </c>
    </row>
    <row r="180" spans="1:8" x14ac:dyDescent="0.25">
      <c r="A180" s="14">
        <v>2025</v>
      </c>
      <c r="B180" s="83">
        <v>350.4</v>
      </c>
      <c r="C180" s="84">
        <v>248.1</v>
      </c>
      <c r="D180" s="84">
        <v>234.7</v>
      </c>
      <c r="E180" s="84">
        <v>13.4</v>
      </c>
      <c r="F180" s="84">
        <v>70.8</v>
      </c>
      <c r="G180" s="84">
        <v>5.4</v>
      </c>
      <c r="H180" s="85">
        <v>67</v>
      </c>
    </row>
    <row r="181" spans="1:8" x14ac:dyDescent="0.25">
      <c r="A181" s="14" t="s">
        <v>183</v>
      </c>
      <c r="B181" s="83"/>
      <c r="C181" s="84"/>
      <c r="D181" s="84"/>
      <c r="E181" s="84"/>
      <c r="F181" s="84"/>
      <c r="G181" s="84"/>
      <c r="H181" s="85"/>
    </row>
    <row r="182" spans="1:8" x14ac:dyDescent="0.25">
      <c r="A182" s="14">
        <v>2024</v>
      </c>
      <c r="B182" s="83">
        <v>65.400000000000006</v>
      </c>
      <c r="C182" s="84">
        <v>37.200000000000003</v>
      </c>
      <c r="D182" s="84">
        <v>34.9</v>
      </c>
      <c r="E182" s="84">
        <v>2.2999999999999998</v>
      </c>
      <c r="F182" s="84">
        <v>56.9</v>
      </c>
      <c r="G182" s="84">
        <v>6.2</v>
      </c>
      <c r="H182" s="85">
        <v>53.4</v>
      </c>
    </row>
    <row r="183" spans="1:8" x14ac:dyDescent="0.25">
      <c r="A183" s="14">
        <v>2025</v>
      </c>
      <c r="B183" s="83">
        <v>65.3</v>
      </c>
      <c r="C183" s="84">
        <v>43.4</v>
      </c>
      <c r="D183" s="84">
        <v>41.4</v>
      </c>
      <c r="E183" s="84">
        <v>2</v>
      </c>
      <c r="F183" s="84">
        <v>66.5</v>
      </c>
      <c r="G183" s="84">
        <v>4.5999999999999996</v>
      </c>
      <c r="H183" s="85">
        <v>63.4</v>
      </c>
    </row>
    <row r="184" spans="1:8" x14ac:dyDescent="0.25">
      <c r="A184" s="14" t="s">
        <v>182</v>
      </c>
      <c r="B184" s="83"/>
      <c r="C184" s="84"/>
      <c r="D184" s="84"/>
      <c r="E184" s="84"/>
      <c r="F184" s="84"/>
      <c r="G184" s="84"/>
      <c r="H184" s="85"/>
    </row>
    <row r="185" spans="1:8" x14ac:dyDescent="0.25">
      <c r="A185" s="14">
        <v>2024</v>
      </c>
      <c r="B185" s="83">
        <v>168</v>
      </c>
      <c r="C185" s="84">
        <v>111</v>
      </c>
      <c r="D185" s="84">
        <v>103.8</v>
      </c>
      <c r="E185" s="84">
        <v>7.1</v>
      </c>
      <c r="F185" s="84">
        <v>66.099999999999994</v>
      </c>
      <c r="G185" s="84">
        <v>6.4</v>
      </c>
      <c r="H185" s="85">
        <v>61.8</v>
      </c>
    </row>
    <row r="186" spans="1:8" x14ac:dyDescent="0.25">
      <c r="A186" s="14">
        <v>2025</v>
      </c>
      <c r="B186" s="83">
        <v>169.1</v>
      </c>
      <c r="C186" s="84">
        <v>109.1</v>
      </c>
      <c r="D186" s="84">
        <v>103.3</v>
      </c>
      <c r="E186" s="84">
        <v>5.8</v>
      </c>
      <c r="F186" s="84">
        <v>64.5</v>
      </c>
      <c r="G186" s="84">
        <v>5.3</v>
      </c>
      <c r="H186" s="85">
        <v>61.1</v>
      </c>
    </row>
    <row r="187" spans="1:8" x14ac:dyDescent="0.25">
      <c r="A187" s="14" t="s">
        <v>46</v>
      </c>
      <c r="B187" s="83"/>
      <c r="C187" s="84"/>
      <c r="D187" s="84"/>
      <c r="E187" s="84"/>
      <c r="F187" s="84"/>
      <c r="G187" s="84"/>
      <c r="H187" s="85"/>
    </row>
    <row r="188" spans="1:8" x14ac:dyDescent="0.25">
      <c r="A188" s="14">
        <v>2024</v>
      </c>
      <c r="B188" s="83">
        <v>3940.8</v>
      </c>
      <c r="C188" s="84">
        <v>2734.6</v>
      </c>
      <c r="D188" s="84">
        <v>2532.6</v>
      </c>
      <c r="E188" s="84">
        <v>202</v>
      </c>
      <c r="F188" s="84">
        <v>69.400000000000006</v>
      </c>
      <c r="G188" s="84">
        <v>7.4</v>
      </c>
      <c r="H188" s="85">
        <v>64.3</v>
      </c>
    </row>
    <row r="189" spans="1:8" x14ac:dyDescent="0.25">
      <c r="A189" s="14">
        <v>2025</v>
      </c>
      <c r="B189" s="83">
        <v>4068.2</v>
      </c>
      <c r="C189" s="84">
        <v>2825.9</v>
      </c>
      <c r="D189" s="84">
        <v>2597.3000000000002</v>
      </c>
      <c r="E189" s="84">
        <v>228.6</v>
      </c>
      <c r="F189" s="84">
        <v>69.5</v>
      </c>
      <c r="G189" s="84">
        <v>8.1</v>
      </c>
      <c r="H189" s="85">
        <v>63.8</v>
      </c>
    </row>
    <row r="190" spans="1:8" x14ac:dyDescent="0.25">
      <c r="A190" s="14" t="s">
        <v>181</v>
      </c>
      <c r="B190" s="83"/>
      <c r="C190" s="84"/>
      <c r="D190" s="84"/>
      <c r="E190" s="84"/>
      <c r="F190" s="84"/>
      <c r="G190" s="84"/>
      <c r="H190" s="85"/>
    </row>
    <row r="191" spans="1:8" x14ac:dyDescent="0.25">
      <c r="A191" s="14">
        <v>2024</v>
      </c>
      <c r="B191" s="83">
        <v>259.7</v>
      </c>
      <c r="C191" s="84">
        <v>171.3</v>
      </c>
      <c r="D191" s="84">
        <v>160.6</v>
      </c>
      <c r="E191" s="84">
        <v>10.7</v>
      </c>
      <c r="F191" s="84">
        <v>66</v>
      </c>
      <c r="G191" s="84">
        <v>6.2</v>
      </c>
      <c r="H191" s="85">
        <v>61.8</v>
      </c>
    </row>
    <row r="192" spans="1:8" x14ac:dyDescent="0.25">
      <c r="A192" s="14">
        <v>2025</v>
      </c>
      <c r="B192" s="83">
        <v>264.39999999999998</v>
      </c>
      <c r="C192" s="84">
        <v>170.1</v>
      </c>
      <c r="D192" s="84">
        <v>155.1</v>
      </c>
      <c r="E192" s="84">
        <v>14.9</v>
      </c>
      <c r="F192" s="84">
        <v>64.3</v>
      </c>
      <c r="G192" s="84">
        <v>8.8000000000000007</v>
      </c>
      <c r="H192" s="85">
        <v>58.7</v>
      </c>
    </row>
    <row r="193" spans="1:8" x14ac:dyDescent="0.25">
      <c r="A193" s="14" t="s">
        <v>180</v>
      </c>
      <c r="B193" s="83"/>
      <c r="C193" s="84"/>
      <c r="D193" s="84"/>
      <c r="E193" s="84"/>
      <c r="F193" s="84"/>
      <c r="G193" s="84"/>
      <c r="H193" s="85"/>
    </row>
    <row r="194" spans="1:8" x14ac:dyDescent="0.25">
      <c r="A194" s="14">
        <v>2024</v>
      </c>
      <c r="B194" s="83">
        <v>170.7</v>
      </c>
      <c r="C194" s="84">
        <v>112</v>
      </c>
      <c r="D194" s="84">
        <v>106.7</v>
      </c>
      <c r="E194" s="84">
        <v>5.3</v>
      </c>
      <c r="F194" s="84">
        <v>65.599999999999994</v>
      </c>
      <c r="G194" s="84">
        <v>4.7</v>
      </c>
      <c r="H194" s="85">
        <v>62.5</v>
      </c>
    </row>
    <row r="195" spans="1:8" x14ac:dyDescent="0.25">
      <c r="A195" s="14">
        <v>2025</v>
      </c>
      <c r="B195" s="83">
        <v>171.9</v>
      </c>
      <c r="C195" s="84">
        <v>114.9</v>
      </c>
      <c r="D195" s="84">
        <v>108.6</v>
      </c>
      <c r="E195" s="84">
        <v>6.4</v>
      </c>
      <c r="F195" s="84">
        <v>66.8</v>
      </c>
      <c r="G195" s="84">
        <v>5.6</v>
      </c>
      <c r="H195" s="85">
        <v>63.2</v>
      </c>
    </row>
    <row r="196" spans="1:8" x14ac:dyDescent="0.25">
      <c r="A196" s="14" t="s">
        <v>45</v>
      </c>
      <c r="B196" s="83"/>
      <c r="C196" s="84"/>
      <c r="D196" s="84"/>
      <c r="E196" s="84"/>
      <c r="F196" s="84"/>
      <c r="G196" s="84"/>
      <c r="H196" s="85"/>
    </row>
    <row r="197" spans="1:8" x14ac:dyDescent="0.25">
      <c r="A197" s="14">
        <v>2024</v>
      </c>
      <c r="B197" s="83">
        <v>1560.7</v>
      </c>
      <c r="C197" s="84">
        <v>1099.5999999999999</v>
      </c>
      <c r="D197" s="84">
        <v>1020.4</v>
      </c>
      <c r="E197" s="84">
        <v>79.2</v>
      </c>
      <c r="F197" s="84">
        <v>70.5</v>
      </c>
      <c r="G197" s="84">
        <v>7.2</v>
      </c>
      <c r="H197" s="85">
        <v>65.400000000000006</v>
      </c>
    </row>
    <row r="198" spans="1:8" x14ac:dyDescent="0.25">
      <c r="A198" s="14">
        <v>2025</v>
      </c>
      <c r="B198" s="83">
        <v>1629.4</v>
      </c>
      <c r="C198" s="84">
        <v>1145.0999999999999</v>
      </c>
      <c r="D198" s="84">
        <v>1053.9000000000001</v>
      </c>
      <c r="E198" s="84">
        <v>91.2</v>
      </c>
      <c r="F198" s="84">
        <v>70.3</v>
      </c>
      <c r="G198" s="84">
        <v>8</v>
      </c>
      <c r="H198" s="85">
        <v>64.7</v>
      </c>
    </row>
    <row r="199" spans="1:8" x14ac:dyDescent="0.25">
      <c r="A199" s="14" t="s">
        <v>179</v>
      </c>
      <c r="B199" s="83"/>
      <c r="C199" s="84"/>
      <c r="D199" s="84"/>
      <c r="E199" s="84"/>
      <c r="F199" s="84"/>
      <c r="G199" s="84"/>
      <c r="H199" s="85"/>
    </row>
    <row r="200" spans="1:8" x14ac:dyDescent="0.25">
      <c r="A200" s="14">
        <v>2024</v>
      </c>
      <c r="B200" s="83">
        <v>287.3</v>
      </c>
      <c r="C200" s="84">
        <v>212.5</v>
      </c>
      <c r="D200" s="84">
        <v>201.7</v>
      </c>
      <c r="E200" s="84">
        <v>10.9</v>
      </c>
      <c r="F200" s="84">
        <v>74</v>
      </c>
      <c r="G200" s="84">
        <v>5.0999999999999996</v>
      </c>
      <c r="H200" s="85">
        <v>70.2</v>
      </c>
    </row>
    <row r="201" spans="1:8" x14ac:dyDescent="0.25">
      <c r="A201" s="14">
        <v>2025</v>
      </c>
      <c r="B201" s="83">
        <v>289.89999999999998</v>
      </c>
      <c r="C201" s="84">
        <v>202.7</v>
      </c>
      <c r="D201" s="84">
        <v>188.8</v>
      </c>
      <c r="E201" s="84">
        <v>13.9</v>
      </c>
      <c r="F201" s="84">
        <v>69.900000000000006</v>
      </c>
      <c r="G201" s="84">
        <v>6.9</v>
      </c>
      <c r="H201" s="85">
        <v>65.099999999999994</v>
      </c>
    </row>
    <row r="202" spans="1:8" x14ac:dyDescent="0.25">
      <c r="A202" s="14" t="s">
        <v>178</v>
      </c>
      <c r="B202" s="83"/>
      <c r="C202" s="84"/>
      <c r="D202" s="84"/>
      <c r="E202" s="84"/>
      <c r="F202" s="84"/>
      <c r="G202" s="84"/>
      <c r="H202" s="85"/>
    </row>
    <row r="203" spans="1:8" x14ac:dyDescent="0.25">
      <c r="A203" s="14">
        <v>2024</v>
      </c>
      <c r="B203" s="83">
        <v>187.8</v>
      </c>
      <c r="C203" s="84">
        <v>127.2</v>
      </c>
      <c r="D203" s="84">
        <v>117.5</v>
      </c>
      <c r="E203" s="84">
        <v>9.6999999999999993</v>
      </c>
      <c r="F203" s="84">
        <v>67.7</v>
      </c>
      <c r="G203" s="84">
        <v>7.6</v>
      </c>
      <c r="H203" s="85">
        <v>62.6</v>
      </c>
    </row>
    <row r="204" spans="1:8" x14ac:dyDescent="0.25">
      <c r="A204" s="14">
        <v>2025</v>
      </c>
      <c r="B204" s="83">
        <v>191.7</v>
      </c>
      <c r="C204" s="84">
        <v>132.1</v>
      </c>
      <c r="D204" s="84">
        <v>122.8</v>
      </c>
      <c r="E204" s="84">
        <v>9.1999999999999993</v>
      </c>
      <c r="F204" s="84">
        <v>68.900000000000006</v>
      </c>
      <c r="G204" s="84">
        <v>7</v>
      </c>
      <c r="H204" s="85">
        <v>64.099999999999994</v>
      </c>
    </row>
    <row r="205" spans="1:8" x14ac:dyDescent="0.25">
      <c r="A205" s="14" t="s">
        <v>44</v>
      </c>
      <c r="B205" s="83"/>
      <c r="C205" s="84"/>
      <c r="D205" s="84"/>
      <c r="E205" s="84"/>
      <c r="F205" s="84"/>
      <c r="G205" s="84"/>
      <c r="H205" s="85"/>
    </row>
    <row r="206" spans="1:8" x14ac:dyDescent="0.25">
      <c r="A206" s="14">
        <v>2024</v>
      </c>
      <c r="B206" s="83">
        <v>1361.8</v>
      </c>
      <c r="C206" s="84">
        <v>929.5</v>
      </c>
      <c r="D206" s="84">
        <v>849</v>
      </c>
      <c r="E206" s="84">
        <v>80.5</v>
      </c>
      <c r="F206" s="84">
        <v>68.3</v>
      </c>
      <c r="G206" s="84">
        <v>8.6999999999999993</v>
      </c>
      <c r="H206" s="85">
        <v>62.3</v>
      </c>
    </row>
    <row r="207" spans="1:8" x14ac:dyDescent="0.25">
      <c r="A207" s="14">
        <v>2025</v>
      </c>
      <c r="B207" s="83">
        <v>1405.8</v>
      </c>
      <c r="C207" s="84">
        <v>974.7</v>
      </c>
      <c r="D207" s="84">
        <v>887.9</v>
      </c>
      <c r="E207" s="84">
        <v>86.8</v>
      </c>
      <c r="F207" s="84">
        <v>69.3</v>
      </c>
      <c r="G207" s="84">
        <v>8.9</v>
      </c>
      <c r="H207" s="85">
        <v>63.2</v>
      </c>
    </row>
    <row r="208" spans="1:8" x14ac:dyDescent="0.25">
      <c r="A208" s="14" t="s">
        <v>177</v>
      </c>
      <c r="B208" s="83"/>
      <c r="C208" s="84"/>
      <c r="D208" s="84"/>
      <c r="E208" s="84"/>
      <c r="F208" s="84"/>
      <c r="G208" s="84"/>
      <c r="H208" s="85"/>
    </row>
    <row r="209" spans="1:8" x14ac:dyDescent="0.25">
      <c r="A209" s="14">
        <v>2024</v>
      </c>
      <c r="B209" s="83">
        <v>113</v>
      </c>
      <c r="C209" s="84">
        <v>82.5</v>
      </c>
      <c r="D209" s="84">
        <v>76.7</v>
      </c>
      <c r="E209" s="84">
        <v>5.8</v>
      </c>
      <c r="F209" s="84">
        <v>73</v>
      </c>
      <c r="G209" s="84">
        <v>7</v>
      </c>
      <c r="H209" s="85">
        <v>67.900000000000006</v>
      </c>
    </row>
    <row r="210" spans="1:8" x14ac:dyDescent="0.25">
      <c r="A210" s="14">
        <v>2025</v>
      </c>
      <c r="B210" s="83">
        <v>115.1</v>
      </c>
      <c r="C210" s="84">
        <v>86.4</v>
      </c>
      <c r="D210" s="84">
        <v>80.099999999999994</v>
      </c>
      <c r="E210" s="84">
        <v>6.2</v>
      </c>
      <c r="F210" s="84">
        <v>75.099999999999994</v>
      </c>
      <c r="G210" s="84">
        <v>7.2</v>
      </c>
      <c r="H210" s="85">
        <v>69.599999999999994</v>
      </c>
    </row>
    <row r="211" spans="1:8" x14ac:dyDescent="0.25">
      <c r="A211" s="14" t="s">
        <v>41</v>
      </c>
      <c r="B211" s="83"/>
      <c r="C211" s="84"/>
      <c r="D211" s="84"/>
      <c r="E211" s="84"/>
      <c r="F211" s="84"/>
      <c r="G211" s="84"/>
      <c r="H211" s="85"/>
    </row>
    <row r="212" spans="1:8" x14ac:dyDescent="0.25">
      <c r="A212" s="14">
        <v>2024</v>
      </c>
      <c r="B212" s="83">
        <v>4757.6000000000004</v>
      </c>
      <c r="C212" s="84">
        <v>3104.9</v>
      </c>
      <c r="D212" s="84">
        <v>2917.6</v>
      </c>
      <c r="E212" s="84">
        <v>187.3</v>
      </c>
      <c r="F212" s="84">
        <v>65.3</v>
      </c>
      <c r="G212" s="84">
        <v>6</v>
      </c>
      <c r="H212" s="85">
        <v>61.3</v>
      </c>
    </row>
    <row r="213" spans="1:8" x14ac:dyDescent="0.25">
      <c r="A213" s="14">
        <v>2025</v>
      </c>
      <c r="B213" s="83">
        <v>4845.6000000000004</v>
      </c>
      <c r="C213" s="84">
        <v>3154.7</v>
      </c>
      <c r="D213" s="84">
        <v>2949</v>
      </c>
      <c r="E213" s="84">
        <v>205.7</v>
      </c>
      <c r="F213" s="84">
        <v>65.099999999999994</v>
      </c>
      <c r="G213" s="84">
        <v>6.5</v>
      </c>
      <c r="H213" s="85">
        <v>60.9</v>
      </c>
    </row>
    <row r="214" spans="1:8" x14ac:dyDescent="0.25">
      <c r="A214" s="14" t="s">
        <v>176</v>
      </c>
      <c r="B214" s="83"/>
      <c r="C214" s="84"/>
      <c r="D214" s="84"/>
      <c r="E214" s="84"/>
      <c r="F214" s="84"/>
      <c r="G214" s="84"/>
      <c r="H214" s="85"/>
    </row>
    <row r="215" spans="1:8" x14ac:dyDescent="0.25">
      <c r="A215" s="14">
        <v>2024</v>
      </c>
      <c r="B215" s="83">
        <v>798.1</v>
      </c>
      <c r="C215" s="84">
        <v>494.8</v>
      </c>
      <c r="D215" s="84">
        <v>472.5</v>
      </c>
      <c r="E215" s="84">
        <v>22.4</v>
      </c>
      <c r="F215" s="84">
        <v>62</v>
      </c>
      <c r="G215" s="84">
        <v>4.5</v>
      </c>
      <c r="H215" s="85">
        <v>59.2</v>
      </c>
    </row>
    <row r="216" spans="1:8" x14ac:dyDescent="0.25">
      <c r="A216" s="14">
        <v>2025</v>
      </c>
      <c r="B216" s="83">
        <v>807.5</v>
      </c>
      <c r="C216" s="84">
        <v>500.6</v>
      </c>
      <c r="D216" s="84">
        <v>472.5</v>
      </c>
      <c r="E216" s="84">
        <v>28.1</v>
      </c>
      <c r="F216" s="84">
        <v>62</v>
      </c>
      <c r="G216" s="84">
        <v>5.6</v>
      </c>
      <c r="H216" s="85">
        <v>58.5</v>
      </c>
    </row>
    <row r="217" spans="1:8" x14ac:dyDescent="0.25">
      <c r="A217" s="14" t="s">
        <v>175</v>
      </c>
      <c r="B217" s="83"/>
      <c r="C217" s="84"/>
      <c r="D217" s="84"/>
      <c r="E217" s="84"/>
      <c r="F217" s="84"/>
      <c r="G217" s="84"/>
      <c r="H217" s="85"/>
    </row>
    <row r="218" spans="1:8" x14ac:dyDescent="0.25">
      <c r="A218" s="14">
        <v>2024</v>
      </c>
      <c r="B218" s="83">
        <v>3000.4</v>
      </c>
      <c r="C218" s="84">
        <v>2020.8</v>
      </c>
      <c r="D218" s="84">
        <v>1888.4</v>
      </c>
      <c r="E218" s="84">
        <v>132.4</v>
      </c>
      <c r="F218" s="84">
        <v>67.400000000000006</v>
      </c>
      <c r="G218" s="84">
        <v>6.6</v>
      </c>
      <c r="H218" s="85">
        <v>62.9</v>
      </c>
    </row>
    <row r="219" spans="1:8" x14ac:dyDescent="0.25">
      <c r="A219" s="14">
        <v>2025</v>
      </c>
      <c r="B219" s="83">
        <v>3070</v>
      </c>
      <c r="C219" s="84">
        <v>2045.6</v>
      </c>
      <c r="D219" s="84">
        <v>1907.9</v>
      </c>
      <c r="E219" s="84">
        <v>137.69999999999999</v>
      </c>
      <c r="F219" s="84">
        <v>66.599999999999994</v>
      </c>
      <c r="G219" s="84">
        <v>6.7</v>
      </c>
      <c r="H219" s="85">
        <v>62.1</v>
      </c>
    </row>
    <row r="220" spans="1:8" x14ac:dyDescent="0.25">
      <c r="A220" s="14" t="s">
        <v>174</v>
      </c>
      <c r="B220" s="83"/>
      <c r="C220" s="84"/>
      <c r="D220" s="84"/>
      <c r="E220" s="84"/>
      <c r="F220" s="84"/>
      <c r="G220" s="84"/>
      <c r="H220" s="85"/>
    </row>
    <row r="221" spans="1:8" x14ac:dyDescent="0.25">
      <c r="A221" s="14">
        <v>2024</v>
      </c>
      <c r="B221" s="83">
        <v>546</v>
      </c>
      <c r="C221" s="84">
        <v>323.3</v>
      </c>
      <c r="D221" s="84">
        <v>306.39999999999998</v>
      </c>
      <c r="E221" s="84">
        <v>16.899999999999999</v>
      </c>
      <c r="F221" s="84">
        <v>59.2</v>
      </c>
      <c r="G221" s="84">
        <v>5.2</v>
      </c>
      <c r="H221" s="85">
        <v>56.1</v>
      </c>
    </row>
    <row r="222" spans="1:8" x14ac:dyDescent="0.25">
      <c r="A222" s="14">
        <v>2025</v>
      </c>
      <c r="B222" s="83">
        <v>552</v>
      </c>
      <c r="C222" s="84">
        <v>346.6</v>
      </c>
      <c r="D222" s="84">
        <v>325.89999999999998</v>
      </c>
      <c r="E222" s="84">
        <v>20.7</v>
      </c>
      <c r="F222" s="84">
        <v>62.8</v>
      </c>
      <c r="G222" s="84">
        <v>6</v>
      </c>
      <c r="H222" s="85">
        <v>59</v>
      </c>
    </row>
    <row r="223" spans="1:8" x14ac:dyDescent="0.25">
      <c r="A223" s="14" t="s">
        <v>173</v>
      </c>
      <c r="B223" s="83"/>
      <c r="C223" s="84"/>
      <c r="D223" s="84"/>
      <c r="E223" s="84"/>
      <c r="F223" s="84"/>
      <c r="G223" s="84"/>
      <c r="H223" s="85"/>
    </row>
    <row r="224" spans="1:8" x14ac:dyDescent="0.25">
      <c r="A224" s="14">
        <v>2024</v>
      </c>
      <c r="B224" s="83">
        <v>148.69999999999999</v>
      </c>
      <c r="C224" s="84">
        <v>91.3</v>
      </c>
      <c r="D224" s="84">
        <v>86.1</v>
      </c>
      <c r="E224" s="84">
        <v>5.3</v>
      </c>
      <c r="F224" s="84">
        <v>61.4</v>
      </c>
      <c r="G224" s="84">
        <v>5.8</v>
      </c>
      <c r="H224" s="85">
        <v>57.9</v>
      </c>
    </row>
    <row r="225" spans="1:8" x14ac:dyDescent="0.25">
      <c r="A225" s="14">
        <v>2025</v>
      </c>
      <c r="B225" s="83">
        <v>150.5</v>
      </c>
      <c r="C225" s="84">
        <v>94.8</v>
      </c>
      <c r="D225" s="84">
        <v>89.1</v>
      </c>
      <c r="E225" s="84">
        <v>5.7</v>
      </c>
      <c r="F225" s="84">
        <v>63</v>
      </c>
      <c r="G225" s="84">
        <v>6</v>
      </c>
      <c r="H225" s="85">
        <v>59.2</v>
      </c>
    </row>
    <row r="226" spans="1:8" x14ac:dyDescent="0.25">
      <c r="A226" s="14" t="s">
        <v>172</v>
      </c>
      <c r="B226" s="83"/>
      <c r="C226" s="84"/>
      <c r="D226" s="84"/>
      <c r="E226" s="84"/>
      <c r="F226" s="84"/>
      <c r="G226" s="84"/>
      <c r="H226" s="85"/>
    </row>
    <row r="227" spans="1:8" x14ac:dyDescent="0.25">
      <c r="A227" s="14">
        <v>2024</v>
      </c>
      <c r="B227" s="83">
        <v>140.80000000000001</v>
      </c>
      <c r="C227" s="84">
        <v>89.6</v>
      </c>
      <c r="D227" s="84">
        <v>85.1</v>
      </c>
      <c r="E227" s="84">
        <v>4.5</v>
      </c>
      <c r="F227" s="84">
        <v>63.6</v>
      </c>
      <c r="G227" s="84">
        <v>5</v>
      </c>
      <c r="H227" s="85">
        <v>60.4</v>
      </c>
    </row>
    <row r="228" spans="1:8" x14ac:dyDescent="0.25">
      <c r="A228" s="14">
        <v>2025</v>
      </c>
      <c r="B228" s="83">
        <v>141.6</v>
      </c>
      <c r="C228" s="84">
        <v>83.9</v>
      </c>
      <c r="D228" s="84">
        <v>76.599999999999994</v>
      </c>
      <c r="E228" s="84">
        <v>7.3</v>
      </c>
      <c r="F228" s="84">
        <v>59.3</v>
      </c>
      <c r="G228" s="84">
        <v>8.6999999999999993</v>
      </c>
      <c r="H228" s="85">
        <v>54.1</v>
      </c>
    </row>
    <row r="229" spans="1:8" x14ac:dyDescent="0.25">
      <c r="A229" s="14" t="s">
        <v>171</v>
      </c>
      <c r="B229" s="83"/>
      <c r="C229" s="84"/>
      <c r="D229" s="84"/>
      <c r="E229" s="84"/>
      <c r="F229" s="84"/>
      <c r="G229" s="84"/>
      <c r="H229" s="85"/>
    </row>
    <row r="230" spans="1:8" x14ac:dyDescent="0.25">
      <c r="A230" s="14">
        <v>2024</v>
      </c>
      <c r="B230" s="83">
        <v>69.7</v>
      </c>
      <c r="C230" s="84">
        <v>49.7</v>
      </c>
      <c r="D230" s="84">
        <v>45.8</v>
      </c>
      <c r="E230" s="84">
        <v>3.9</v>
      </c>
      <c r="F230" s="84">
        <v>71.3</v>
      </c>
      <c r="G230" s="84">
        <v>7.8</v>
      </c>
      <c r="H230" s="85">
        <v>65.7</v>
      </c>
    </row>
    <row r="231" spans="1:8" x14ac:dyDescent="0.25">
      <c r="A231" s="14">
        <v>2025</v>
      </c>
      <c r="B231" s="83">
        <v>69.7</v>
      </c>
      <c r="C231" s="84">
        <v>43.4</v>
      </c>
      <c r="D231" s="84">
        <v>40.5</v>
      </c>
      <c r="E231" s="84">
        <v>2.9</v>
      </c>
      <c r="F231" s="84">
        <v>62.3</v>
      </c>
      <c r="G231" s="84">
        <v>6.7</v>
      </c>
      <c r="H231" s="85">
        <v>58.1</v>
      </c>
    </row>
    <row r="232" spans="1:8" x14ac:dyDescent="0.25">
      <c r="A232" s="14" t="s">
        <v>170</v>
      </c>
      <c r="B232" s="83"/>
      <c r="C232" s="84"/>
      <c r="D232" s="84"/>
      <c r="E232" s="84"/>
      <c r="F232" s="84"/>
      <c r="G232" s="84"/>
      <c r="H232" s="85"/>
    </row>
    <row r="233" spans="1:8" x14ac:dyDescent="0.25">
      <c r="A233" s="14">
        <v>2024</v>
      </c>
      <c r="B233" s="83">
        <v>53.9</v>
      </c>
      <c r="C233" s="84">
        <v>35.4</v>
      </c>
      <c r="D233" s="84">
        <v>33.4</v>
      </c>
      <c r="E233" s="84">
        <v>2</v>
      </c>
      <c r="F233" s="84">
        <v>65.7</v>
      </c>
      <c r="G233" s="84">
        <v>5.6</v>
      </c>
      <c r="H233" s="85">
        <v>62</v>
      </c>
    </row>
    <row r="234" spans="1:8" ht="15" thickBot="1" x14ac:dyDescent="0.3">
      <c r="A234" s="14">
        <v>2025</v>
      </c>
      <c r="B234" s="86">
        <v>54.2</v>
      </c>
      <c r="C234" s="87">
        <v>39.700000000000003</v>
      </c>
      <c r="D234" s="87">
        <v>36.5</v>
      </c>
      <c r="E234" s="87">
        <v>3.2</v>
      </c>
      <c r="F234" s="87">
        <v>73.2</v>
      </c>
      <c r="G234" s="87">
        <v>8.1</v>
      </c>
      <c r="H234" s="88">
        <v>67.3</v>
      </c>
    </row>
    <row r="236" spans="1:8" ht="14.25" customHeight="1" x14ac:dyDescent="0.25">
      <c r="A236" s="42" t="s">
        <v>326</v>
      </c>
      <c r="B236" s="36"/>
      <c r="C236" s="36"/>
      <c r="D236" s="36"/>
      <c r="E236" s="2"/>
      <c r="F236" s="2"/>
      <c r="G236" s="2"/>
      <c r="H236" s="2"/>
    </row>
    <row r="237" spans="1:8" ht="14.25" customHeight="1" x14ac:dyDescent="0.25">
      <c r="A237" s="42" t="s">
        <v>327</v>
      </c>
      <c r="B237" s="36"/>
      <c r="C237" s="36"/>
      <c r="D237" s="36"/>
      <c r="E237" s="2"/>
      <c r="F237" s="2"/>
      <c r="G237" s="2"/>
      <c r="H237" s="2"/>
    </row>
    <row r="238" spans="1:8" x14ac:dyDescent="0.25">
      <c r="A238" s="2"/>
      <c r="B238" s="2"/>
      <c r="C238" s="2"/>
      <c r="D238" s="2"/>
      <c r="E238" s="2"/>
      <c r="F238" s="2"/>
      <c r="G238" s="2"/>
      <c r="H238" s="2"/>
    </row>
    <row r="239" spans="1:8" x14ac:dyDescent="0.25">
      <c r="A239" s="3" t="s">
        <v>11</v>
      </c>
    </row>
    <row r="240" spans="1:8" x14ac:dyDescent="0.25">
      <c r="A240" s="3" t="s">
        <v>169</v>
      </c>
    </row>
  </sheetData>
  <phoneticPr fontId="18" type="noConversion"/>
  <pageMargins left="0.7" right="0.7" top="0.75" bottom="0.75" header="0.3" footer="0.3"/>
  <pageSetup paperSize="9" orientation="portrait" horizontalDpi="4294967294" verticalDpi="4294967294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I39"/>
  <sheetViews>
    <sheetView showGridLines="0" workbookViewId="0"/>
  </sheetViews>
  <sheetFormatPr defaultRowHeight="14.25" x14ac:dyDescent="0.25"/>
  <cols>
    <col min="1" max="2" width="35.7109375" style="3" customWidth="1"/>
    <col min="3" max="6" width="20.7109375" style="3" customWidth="1"/>
    <col min="7" max="7" width="25.7109375" style="3" customWidth="1"/>
    <col min="8" max="8" width="20.7109375" style="3" customWidth="1"/>
    <col min="9" max="9" width="25.7109375" style="3" customWidth="1"/>
    <col min="10" max="16384" width="9.140625" style="3"/>
  </cols>
  <sheetData>
    <row r="1" spans="1:9" s="49" customFormat="1" ht="19.5" x14ac:dyDescent="0.25">
      <c r="A1" s="52" t="s">
        <v>166</v>
      </c>
      <c r="B1" s="52"/>
    </row>
    <row r="2" spans="1:9" s="49" customFormat="1" ht="19.5" x14ac:dyDescent="0.25">
      <c r="A2" s="52" t="s">
        <v>356</v>
      </c>
      <c r="B2" s="52"/>
    </row>
    <row r="3" spans="1:9" ht="19.5" x14ac:dyDescent="0.25">
      <c r="A3" s="16"/>
      <c r="B3" s="16"/>
    </row>
    <row r="4" spans="1:9" s="2" customFormat="1" ht="28.5" x14ac:dyDescent="0.25">
      <c r="A4" s="5"/>
      <c r="B4" s="6"/>
      <c r="C4" s="7" t="s">
        <v>425</v>
      </c>
      <c r="D4" s="7" t="s">
        <v>435</v>
      </c>
      <c r="E4" s="7" t="s">
        <v>426</v>
      </c>
      <c r="F4" s="7" t="s">
        <v>436</v>
      </c>
      <c r="G4" s="7" t="s">
        <v>437</v>
      </c>
      <c r="H4" s="7" t="s">
        <v>436</v>
      </c>
      <c r="I4" s="7" t="s">
        <v>437</v>
      </c>
    </row>
    <row r="5" spans="1:9" s="2" customFormat="1" ht="28.5" x14ac:dyDescent="0.25">
      <c r="A5" s="8"/>
      <c r="B5" s="9"/>
      <c r="C5" s="7" t="s">
        <v>427</v>
      </c>
      <c r="D5" s="7" t="s">
        <v>427</v>
      </c>
      <c r="E5" s="7" t="s">
        <v>427</v>
      </c>
      <c r="F5" s="7" t="s">
        <v>428</v>
      </c>
      <c r="G5" s="7" t="s">
        <v>428</v>
      </c>
      <c r="H5" s="7" t="s">
        <v>429</v>
      </c>
      <c r="I5" s="7" t="s">
        <v>429</v>
      </c>
    </row>
    <row r="6" spans="1:9" s="2" customFormat="1" ht="29.25" thickBot="1" x14ac:dyDescent="0.3">
      <c r="A6" s="10"/>
      <c r="B6" s="11"/>
      <c r="C6" s="12" t="s">
        <v>328</v>
      </c>
      <c r="D6" s="12" t="s">
        <v>328</v>
      </c>
      <c r="E6" s="12" t="s">
        <v>442</v>
      </c>
      <c r="F6" s="12" t="s">
        <v>444</v>
      </c>
      <c r="G6" s="12" t="s">
        <v>446</v>
      </c>
      <c r="H6" s="12" t="s">
        <v>438</v>
      </c>
      <c r="I6" s="12" t="s">
        <v>440</v>
      </c>
    </row>
    <row r="7" spans="1:9" x14ac:dyDescent="0.25">
      <c r="A7" s="26" t="s">
        <v>165</v>
      </c>
      <c r="B7" s="27"/>
      <c r="C7" s="59"/>
      <c r="D7" s="60"/>
      <c r="E7" s="60"/>
      <c r="F7" s="60"/>
      <c r="G7" s="60"/>
      <c r="H7" s="60"/>
      <c r="I7" s="61"/>
    </row>
    <row r="8" spans="1:9" x14ac:dyDescent="0.25">
      <c r="A8" s="55" t="s">
        <v>378</v>
      </c>
      <c r="B8" s="56" t="str">
        <f>VLOOKUP(A8,'t008-eng'!A:B,2,0)</f>
        <v>인구</v>
      </c>
      <c r="C8" s="62">
        <v>37.200000000000003</v>
      </c>
      <c r="D8" s="63">
        <v>37.299999999999997</v>
      </c>
      <c r="E8" s="63" t="s">
        <v>431</v>
      </c>
      <c r="F8" s="63">
        <v>0.1</v>
      </c>
      <c r="G8" s="63">
        <v>0.8</v>
      </c>
      <c r="H8" s="63">
        <v>0.3</v>
      </c>
      <c r="I8" s="64">
        <v>2.2000000000000002</v>
      </c>
    </row>
    <row r="9" spans="1:9" x14ac:dyDescent="0.25">
      <c r="A9" s="68" t="s">
        <v>379</v>
      </c>
      <c r="B9" s="69" t="str">
        <f>VLOOKUP(A9,'t008-eng'!A:B,2,0)</f>
        <v>경제활동인구</v>
      </c>
      <c r="C9" s="62">
        <v>28.4</v>
      </c>
      <c r="D9" s="63">
        <v>28.5</v>
      </c>
      <c r="E9" s="63">
        <v>0.2</v>
      </c>
      <c r="F9" s="63">
        <v>0.1</v>
      </c>
      <c r="G9" s="63">
        <v>0.3</v>
      </c>
      <c r="H9" s="63">
        <v>0.4</v>
      </c>
      <c r="I9" s="64">
        <v>1.1000000000000001</v>
      </c>
    </row>
    <row r="10" spans="1:9" x14ac:dyDescent="0.25">
      <c r="A10" s="70" t="s">
        <v>3</v>
      </c>
      <c r="B10" s="71" t="str">
        <f>VLOOKUP(A10,'t008-eng'!A:B,2,0)</f>
        <v>취업인구</v>
      </c>
      <c r="C10" s="62">
        <v>27.2</v>
      </c>
      <c r="D10" s="63">
        <v>27.3</v>
      </c>
      <c r="E10" s="63">
        <v>0.2</v>
      </c>
      <c r="F10" s="63">
        <v>0.1</v>
      </c>
      <c r="G10" s="63">
        <v>0.8</v>
      </c>
      <c r="H10" s="63">
        <v>0.4</v>
      </c>
      <c r="I10" s="64">
        <v>3</v>
      </c>
    </row>
    <row r="11" spans="1:9" x14ac:dyDescent="0.25">
      <c r="A11" s="70" t="s">
        <v>380</v>
      </c>
      <c r="B11" s="71" t="str">
        <f>VLOOKUP(A11,'t008-eng'!A:B,2,0)</f>
        <v>실업인구</v>
      </c>
      <c r="C11" s="62">
        <v>1.2</v>
      </c>
      <c r="D11" s="63">
        <v>1.2</v>
      </c>
      <c r="E11" s="63">
        <v>0.1</v>
      </c>
      <c r="F11" s="63">
        <v>0</v>
      </c>
      <c r="G11" s="63">
        <v>-0.5</v>
      </c>
      <c r="H11" s="63">
        <v>0</v>
      </c>
      <c r="I11" s="64">
        <v>-29.4</v>
      </c>
    </row>
    <row r="12" spans="1:9" x14ac:dyDescent="0.25">
      <c r="A12" s="55" t="s">
        <v>381</v>
      </c>
      <c r="B12" s="56" t="str">
        <f>VLOOKUP(A12,'t008-eng'!A:B,2,0)</f>
        <v>경제활동참가율</v>
      </c>
      <c r="C12" s="62">
        <v>76.3</v>
      </c>
      <c r="D12" s="63">
        <v>76.400000000000006</v>
      </c>
      <c r="E12" s="63">
        <v>0.6</v>
      </c>
      <c r="F12" s="63">
        <v>0.1</v>
      </c>
      <c r="G12" s="63">
        <v>-0.9</v>
      </c>
      <c r="H12" s="63" t="s">
        <v>431</v>
      </c>
      <c r="I12" s="64" t="s">
        <v>431</v>
      </c>
    </row>
    <row r="13" spans="1:9" x14ac:dyDescent="0.25">
      <c r="A13" s="55" t="s">
        <v>382</v>
      </c>
      <c r="B13" s="56" t="str">
        <f>VLOOKUP(A13,'t008-eng'!A:B,2,0)</f>
        <v>실업률</v>
      </c>
      <c r="C13" s="62">
        <v>4.2</v>
      </c>
      <c r="D13" s="63">
        <v>4.2</v>
      </c>
      <c r="E13" s="63">
        <v>0.5</v>
      </c>
      <c r="F13" s="63">
        <v>0</v>
      </c>
      <c r="G13" s="63">
        <v>-1.8</v>
      </c>
      <c r="H13" s="63" t="s">
        <v>431</v>
      </c>
      <c r="I13" s="64" t="s">
        <v>431</v>
      </c>
    </row>
    <row r="14" spans="1:9" x14ac:dyDescent="0.25">
      <c r="A14" s="55" t="s">
        <v>383</v>
      </c>
      <c r="B14" s="56" t="str">
        <f>VLOOKUP(A14,'t008-eng'!A:B,2,0)</f>
        <v>고용률</v>
      </c>
      <c r="C14" s="62">
        <v>73.099999999999994</v>
      </c>
      <c r="D14" s="63">
        <v>73.2</v>
      </c>
      <c r="E14" s="63">
        <v>0.6</v>
      </c>
      <c r="F14" s="63">
        <v>0.1</v>
      </c>
      <c r="G14" s="63">
        <v>0.6</v>
      </c>
      <c r="H14" s="63" t="s">
        <v>431</v>
      </c>
      <c r="I14" s="64" t="s">
        <v>431</v>
      </c>
    </row>
    <row r="15" spans="1:9" x14ac:dyDescent="0.25">
      <c r="A15" s="26" t="s">
        <v>164</v>
      </c>
      <c r="B15" s="27"/>
      <c r="C15" s="62"/>
      <c r="D15" s="63"/>
      <c r="E15" s="63"/>
      <c r="F15" s="63"/>
      <c r="G15" s="63"/>
      <c r="H15" s="63"/>
      <c r="I15" s="64"/>
    </row>
    <row r="16" spans="1:9" x14ac:dyDescent="0.25">
      <c r="A16" s="55" t="s">
        <v>378</v>
      </c>
      <c r="B16" s="56" t="str">
        <f>VLOOKUP(A16,'t008-eng'!A:B,2,0)</f>
        <v>인구</v>
      </c>
      <c r="C16" s="62">
        <v>35.299999999999997</v>
      </c>
      <c r="D16" s="63">
        <v>35.299999999999997</v>
      </c>
      <c r="E16" s="63" t="s">
        <v>431</v>
      </c>
      <c r="F16" s="63">
        <v>0</v>
      </c>
      <c r="G16" s="63">
        <v>0.8</v>
      </c>
      <c r="H16" s="63">
        <v>0</v>
      </c>
      <c r="I16" s="64">
        <v>2.2999999999999998</v>
      </c>
    </row>
    <row r="17" spans="1:9" x14ac:dyDescent="0.25">
      <c r="A17" s="68" t="s">
        <v>379</v>
      </c>
      <c r="B17" s="69" t="str">
        <f>VLOOKUP(A17,'t008-eng'!A:B,2,0)</f>
        <v>경제활동인구</v>
      </c>
      <c r="C17" s="62">
        <v>24</v>
      </c>
      <c r="D17" s="63">
        <v>24.1</v>
      </c>
      <c r="E17" s="63">
        <v>0.3</v>
      </c>
      <c r="F17" s="63">
        <v>0.1</v>
      </c>
      <c r="G17" s="63">
        <v>-0.6</v>
      </c>
      <c r="H17" s="63">
        <v>0.4</v>
      </c>
      <c r="I17" s="64">
        <v>-2.4</v>
      </c>
    </row>
    <row r="18" spans="1:9" x14ac:dyDescent="0.25">
      <c r="A18" s="70" t="s">
        <v>3</v>
      </c>
      <c r="B18" s="71" t="str">
        <f>VLOOKUP(A18,'t008-eng'!A:B,2,0)</f>
        <v>취업인구</v>
      </c>
      <c r="C18" s="62">
        <v>22.7</v>
      </c>
      <c r="D18" s="63">
        <v>22.6</v>
      </c>
      <c r="E18" s="63">
        <v>0.3</v>
      </c>
      <c r="F18" s="63">
        <v>-0.1</v>
      </c>
      <c r="G18" s="63">
        <v>-0.8</v>
      </c>
      <c r="H18" s="63">
        <v>-0.4</v>
      </c>
      <c r="I18" s="64">
        <v>-3.4</v>
      </c>
    </row>
    <row r="19" spans="1:9" x14ac:dyDescent="0.25">
      <c r="A19" s="70" t="s">
        <v>380</v>
      </c>
      <c r="B19" s="71" t="str">
        <f>VLOOKUP(A19,'t008-eng'!A:B,2,0)</f>
        <v>실업인구</v>
      </c>
      <c r="C19" s="62">
        <v>1.3</v>
      </c>
      <c r="D19" s="63">
        <v>1.5</v>
      </c>
      <c r="E19" s="63">
        <v>0.2</v>
      </c>
      <c r="F19" s="63">
        <v>0.2</v>
      </c>
      <c r="G19" s="63">
        <v>0.2</v>
      </c>
      <c r="H19" s="63">
        <v>15.4</v>
      </c>
      <c r="I19" s="64">
        <v>15.4</v>
      </c>
    </row>
    <row r="20" spans="1:9" x14ac:dyDescent="0.25">
      <c r="A20" s="55" t="s">
        <v>381</v>
      </c>
      <c r="B20" s="56" t="str">
        <f>VLOOKUP(A20,'t008-eng'!A:B,2,0)</f>
        <v>경제활동참가율</v>
      </c>
      <c r="C20" s="62">
        <v>68</v>
      </c>
      <c r="D20" s="63">
        <v>68.3</v>
      </c>
      <c r="E20" s="63">
        <v>0.8</v>
      </c>
      <c r="F20" s="63">
        <v>0.3</v>
      </c>
      <c r="G20" s="63">
        <v>-3.3</v>
      </c>
      <c r="H20" s="63" t="s">
        <v>431</v>
      </c>
      <c r="I20" s="64" t="s">
        <v>431</v>
      </c>
    </row>
    <row r="21" spans="1:9" x14ac:dyDescent="0.25">
      <c r="A21" s="55" t="s">
        <v>382</v>
      </c>
      <c r="B21" s="56" t="str">
        <f>VLOOKUP(A21,'t008-eng'!A:B,2,0)</f>
        <v>실업률</v>
      </c>
      <c r="C21" s="62">
        <v>5.4</v>
      </c>
      <c r="D21" s="63">
        <v>6.2</v>
      </c>
      <c r="E21" s="63">
        <v>0.6</v>
      </c>
      <c r="F21" s="63">
        <v>0.8</v>
      </c>
      <c r="G21" s="63">
        <v>0.9</v>
      </c>
      <c r="H21" s="63" t="s">
        <v>431</v>
      </c>
      <c r="I21" s="64" t="s">
        <v>431</v>
      </c>
    </row>
    <row r="22" spans="1:9" x14ac:dyDescent="0.25">
      <c r="A22" s="55" t="s">
        <v>383</v>
      </c>
      <c r="B22" s="56" t="str">
        <f>VLOOKUP(A22,'t008-eng'!A:B,2,0)</f>
        <v>고용률</v>
      </c>
      <c r="C22" s="62">
        <v>64.3</v>
      </c>
      <c r="D22" s="63">
        <v>64</v>
      </c>
      <c r="E22" s="63">
        <v>0.7</v>
      </c>
      <c r="F22" s="63">
        <v>-0.3</v>
      </c>
      <c r="G22" s="63">
        <v>-3.8</v>
      </c>
      <c r="H22" s="63" t="s">
        <v>431</v>
      </c>
      <c r="I22" s="64" t="s">
        <v>431</v>
      </c>
    </row>
    <row r="23" spans="1:9" x14ac:dyDescent="0.25">
      <c r="A23" s="26" t="s">
        <v>163</v>
      </c>
      <c r="B23" s="27"/>
      <c r="C23" s="62"/>
      <c r="D23" s="63"/>
      <c r="E23" s="63"/>
      <c r="F23" s="63"/>
      <c r="G23" s="63"/>
      <c r="H23" s="63"/>
      <c r="I23" s="64"/>
    </row>
    <row r="24" spans="1:9" x14ac:dyDescent="0.25">
      <c r="A24" s="55" t="s">
        <v>378</v>
      </c>
      <c r="B24" s="56" t="str">
        <f>VLOOKUP(A24,'t008-eng'!A:B,2,0)</f>
        <v>인구</v>
      </c>
      <c r="C24" s="62">
        <v>27</v>
      </c>
      <c r="D24" s="63">
        <v>27.1</v>
      </c>
      <c r="E24" s="63" t="s">
        <v>431</v>
      </c>
      <c r="F24" s="63">
        <v>0.1</v>
      </c>
      <c r="G24" s="63">
        <v>0.6</v>
      </c>
      <c r="H24" s="63">
        <v>0.4</v>
      </c>
      <c r="I24" s="64">
        <v>2.2999999999999998</v>
      </c>
    </row>
    <row r="25" spans="1:9" x14ac:dyDescent="0.25">
      <c r="A25" s="68" t="s">
        <v>379</v>
      </c>
      <c r="B25" s="69" t="str">
        <f>VLOOKUP(A25,'t008-eng'!A:B,2,0)</f>
        <v>경제활동인구</v>
      </c>
      <c r="C25" s="62">
        <v>15.9</v>
      </c>
      <c r="D25" s="63">
        <v>16.100000000000001</v>
      </c>
      <c r="E25" s="63">
        <v>0.2</v>
      </c>
      <c r="F25" s="63">
        <v>0.2</v>
      </c>
      <c r="G25" s="63">
        <v>0.4</v>
      </c>
      <c r="H25" s="63">
        <v>1.3</v>
      </c>
      <c r="I25" s="64">
        <v>2.5</v>
      </c>
    </row>
    <row r="26" spans="1:9" x14ac:dyDescent="0.25">
      <c r="A26" s="70" t="s">
        <v>3</v>
      </c>
      <c r="B26" s="71" t="str">
        <f>VLOOKUP(A26,'t008-eng'!A:B,2,0)</f>
        <v>취업인구</v>
      </c>
      <c r="C26" s="62">
        <v>14.4</v>
      </c>
      <c r="D26" s="63">
        <v>14.7</v>
      </c>
      <c r="E26" s="63">
        <v>0.2</v>
      </c>
      <c r="F26" s="63">
        <v>0.3</v>
      </c>
      <c r="G26" s="63">
        <v>0.5</v>
      </c>
      <c r="H26" s="63">
        <v>2.1</v>
      </c>
      <c r="I26" s="64">
        <v>3.5</v>
      </c>
    </row>
    <row r="27" spans="1:9" x14ac:dyDescent="0.25">
      <c r="A27" s="70" t="s">
        <v>380</v>
      </c>
      <c r="B27" s="71" t="str">
        <f>VLOOKUP(A27,'t008-eng'!A:B,2,0)</f>
        <v>실업인구</v>
      </c>
      <c r="C27" s="62">
        <v>1.6</v>
      </c>
      <c r="D27" s="63">
        <v>1.4</v>
      </c>
      <c r="E27" s="63">
        <v>0.1</v>
      </c>
      <c r="F27" s="63">
        <v>-0.2</v>
      </c>
      <c r="G27" s="63">
        <v>-0.1</v>
      </c>
      <c r="H27" s="63">
        <v>-12.5</v>
      </c>
      <c r="I27" s="64">
        <v>-6.7</v>
      </c>
    </row>
    <row r="28" spans="1:9" x14ac:dyDescent="0.25">
      <c r="A28" s="55" t="s">
        <v>381</v>
      </c>
      <c r="B28" s="56" t="str">
        <f>VLOOKUP(A28,'t008-eng'!A:B,2,0)</f>
        <v>경제활동참가율</v>
      </c>
      <c r="C28" s="62">
        <v>58.9</v>
      </c>
      <c r="D28" s="63">
        <v>59.4</v>
      </c>
      <c r="E28" s="63">
        <v>0.8</v>
      </c>
      <c r="F28" s="63">
        <v>0.5</v>
      </c>
      <c r="G28" s="63">
        <v>0</v>
      </c>
      <c r="H28" s="63" t="s">
        <v>431</v>
      </c>
      <c r="I28" s="64" t="s">
        <v>431</v>
      </c>
    </row>
    <row r="29" spans="1:9" x14ac:dyDescent="0.25">
      <c r="A29" s="55" t="s">
        <v>382</v>
      </c>
      <c r="B29" s="56" t="str">
        <f>VLOOKUP(A29,'t008-eng'!A:B,2,0)</f>
        <v>실업률</v>
      </c>
      <c r="C29" s="62">
        <v>9.8000000000000007</v>
      </c>
      <c r="D29" s="63">
        <v>8.8000000000000007</v>
      </c>
      <c r="E29" s="63">
        <v>0.8</v>
      </c>
      <c r="F29" s="63">
        <v>-1</v>
      </c>
      <c r="G29" s="63">
        <v>-0.7</v>
      </c>
      <c r="H29" s="63" t="s">
        <v>431</v>
      </c>
      <c r="I29" s="64" t="s">
        <v>431</v>
      </c>
    </row>
    <row r="30" spans="1:9" ht="15" thickBot="1" x14ac:dyDescent="0.3">
      <c r="A30" s="55" t="s">
        <v>383</v>
      </c>
      <c r="B30" s="56" t="str">
        <f>VLOOKUP(A30,'t008-eng'!A:B,2,0)</f>
        <v>고용률</v>
      </c>
      <c r="C30" s="65">
        <v>53.1</v>
      </c>
      <c r="D30" s="66">
        <v>54.2</v>
      </c>
      <c r="E30" s="66">
        <v>0.7</v>
      </c>
      <c r="F30" s="66">
        <v>1.1000000000000001</v>
      </c>
      <c r="G30" s="66">
        <v>0.4</v>
      </c>
      <c r="H30" s="66" t="s">
        <v>431</v>
      </c>
      <c r="I30" s="67" t="s">
        <v>431</v>
      </c>
    </row>
    <row r="32" spans="1:9" x14ac:dyDescent="0.25">
      <c r="A32" s="2" t="s">
        <v>366</v>
      </c>
    </row>
    <row r="33" spans="1:9" x14ac:dyDescent="0.25">
      <c r="A33" s="2" t="str">
        <f>HLOOKUP(A32,'t008-eng'!A32:A33,2,0)</f>
        <v xml:space="preserve"> 결측치.</v>
      </c>
    </row>
    <row r="34" spans="1:9" x14ac:dyDescent="0.25">
      <c r="A34" s="2"/>
    </row>
    <row r="35" spans="1:9" ht="14.25" customHeight="1" x14ac:dyDescent="0.25">
      <c r="A35" s="42" t="s">
        <v>320</v>
      </c>
      <c r="B35" s="42"/>
      <c r="C35" s="36"/>
      <c r="D35" s="36"/>
      <c r="E35" s="2"/>
      <c r="F35" s="2"/>
      <c r="G35" s="2"/>
      <c r="H35" s="2"/>
      <c r="I35" s="2"/>
    </row>
    <row r="36" spans="1:9" ht="14.25" customHeight="1" x14ac:dyDescent="0.25">
      <c r="A36" s="42" t="str">
        <f>HLOOKUP(A35,'t002-eng'!$33:$34,2,0)</f>
        <v xml:space="preserve"> 연속 두 달간 변화의 평균 표준 오차입니다. 자세한 정보는 the Labour Force Survey의 안내서 "Data Quality"를 참고하십시오.</v>
      </c>
      <c r="B36" s="42"/>
      <c r="C36" s="36"/>
      <c r="D36" s="36"/>
      <c r="E36" s="2"/>
      <c r="F36" s="2"/>
      <c r="G36" s="2"/>
      <c r="H36" s="2"/>
      <c r="I36" s="2"/>
    </row>
    <row r="37" spans="1:9" x14ac:dyDescent="0.25">
      <c r="A37" s="2"/>
      <c r="B37" s="2"/>
      <c r="C37" s="2"/>
      <c r="D37" s="2"/>
      <c r="E37" s="2"/>
      <c r="F37" s="2"/>
      <c r="G37" s="2"/>
      <c r="H37" s="2"/>
      <c r="I37" s="2"/>
    </row>
    <row r="38" spans="1:9" x14ac:dyDescent="0.25">
      <c r="A38" s="3" t="s">
        <v>11</v>
      </c>
    </row>
    <row r="39" spans="1:9" x14ac:dyDescent="0.25">
      <c r="A39" s="3" t="s">
        <v>162</v>
      </c>
    </row>
  </sheetData>
  <phoneticPr fontId="18" type="noConversion"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L70"/>
  <sheetViews>
    <sheetView showGridLines="0" zoomScaleNormal="100" workbookViewId="0"/>
  </sheetViews>
  <sheetFormatPr defaultRowHeight="14.25" x14ac:dyDescent="0.25"/>
  <cols>
    <col min="1" max="2" width="35.7109375" style="2" customWidth="1"/>
    <col min="3" max="12" width="14.7109375" style="3" customWidth="1"/>
    <col min="13" max="16384" width="9.140625" style="3"/>
  </cols>
  <sheetData>
    <row r="1" spans="1:12" s="49" customFormat="1" ht="19.5" x14ac:dyDescent="0.25">
      <c r="A1" s="52" t="s">
        <v>319</v>
      </c>
      <c r="B1" s="52"/>
    </row>
    <row r="2" spans="1:12" s="49" customFormat="1" ht="19.5" x14ac:dyDescent="0.25">
      <c r="A2" s="52" t="s">
        <v>285</v>
      </c>
      <c r="B2" s="52"/>
    </row>
    <row r="3" spans="1:12" ht="19.5" x14ac:dyDescent="0.25">
      <c r="A3" s="24"/>
      <c r="B3" s="24"/>
    </row>
    <row r="4" spans="1:12" s="2" customFormat="1" x14ac:dyDescent="0.25">
      <c r="A4" s="5"/>
      <c r="B4" s="6"/>
      <c r="C4" s="25" t="s">
        <v>422</v>
      </c>
      <c r="D4" s="25"/>
      <c r="E4" s="25"/>
      <c r="F4" s="25"/>
      <c r="G4" s="25" t="s">
        <v>423</v>
      </c>
      <c r="H4" s="25"/>
      <c r="I4" s="25"/>
      <c r="J4" s="25" t="s">
        <v>424</v>
      </c>
      <c r="K4" s="25"/>
      <c r="L4" s="25"/>
    </row>
    <row r="5" spans="1:12" s="2" customFormat="1" ht="28.5" x14ac:dyDescent="0.25">
      <c r="A5" s="8" t="s">
        <v>0</v>
      </c>
      <c r="B5" s="9"/>
      <c r="C5" s="7" t="s">
        <v>116</v>
      </c>
      <c r="D5" s="40" t="s">
        <v>115</v>
      </c>
      <c r="E5" s="7" t="s">
        <v>114</v>
      </c>
      <c r="F5" s="7" t="s">
        <v>117</v>
      </c>
      <c r="G5" s="7" t="s">
        <v>116</v>
      </c>
      <c r="H5" s="40" t="s">
        <v>115</v>
      </c>
      <c r="I5" s="7" t="s">
        <v>114</v>
      </c>
      <c r="J5" s="7" t="s">
        <v>116</v>
      </c>
      <c r="K5" s="40" t="s">
        <v>115</v>
      </c>
      <c r="L5" s="7" t="s">
        <v>114</v>
      </c>
    </row>
    <row r="6" spans="1:12" s="2" customFormat="1" x14ac:dyDescent="0.25">
      <c r="A6" s="8"/>
      <c r="B6" s="9"/>
      <c r="C6" s="7" t="s">
        <v>18</v>
      </c>
      <c r="D6" s="41"/>
      <c r="E6" s="7" t="s">
        <v>113</v>
      </c>
      <c r="F6" s="7" t="s">
        <v>113</v>
      </c>
      <c r="G6" s="7" t="s">
        <v>18</v>
      </c>
      <c r="H6" s="41"/>
      <c r="I6" s="7" t="s">
        <v>113</v>
      </c>
      <c r="J6" s="7" t="s">
        <v>18</v>
      </c>
      <c r="K6" s="41"/>
      <c r="L6" s="7" t="s">
        <v>113</v>
      </c>
    </row>
    <row r="7" spans="1:12" s="39" customFormat="1" x14ac:dyDescent="0.25">
      <c r="A7" s="8"/>
      <c r="B7" s="9"/>
      <c r="C7" s="43" t="s">
        <v>419</v>
      </c>
      <c r="D7" s="44"/>
      <c r="E7" s="43"/>
      <c r="F7" s="43"/>
      <c r="G7" s="43" t="s">
        <v>420</v>
      </c>
      <c r="H7" s="44"/>
      <c r="I7" s="43"/>
      <c r="J7" s="43" t="s">
        <v>421</v>
      </c>
      <c r="K7" s="44"/>
      <c r="L7" s="43"/>
    </row>
    <row r="8" spans="1:12" s="2" customFormat="1" ht="29.25" thickBot="1" x14ac:dyDescent="0.3">
      <c r="A8" s="10"/>
      <c r="B8" s="11"/>
      <c r="C8" s="12" t="s">
        <v>281</v>
      </c>
      <c r="D8" s="12" t="s">
        <v>282</v>
      </c>
      <c r="E8" s="12" t="s">
        <v>283</v>
      </c>
      <c r="F8" s="12" t="s">
        <v>284</v>
      </c>
      <c r="G8" s="12" t="s">
        <v>281</v>
      </c>
      <c r="H8" s="12" t="s">
        <v>282</v>
      </c>
      <c r="I8" s="12" t="s">
        <v>283</v>
      </c>
      <c r="J8" s="12" t="s">
        <v>281</v>
      </c>
      <c r="K8" s="12" t="s">
        <v>282</v>
      </c>
      <c r="L8" s="12" t="s">
        <v>283</v>
      </c>
    </row>
    <row r="9" spans="1:12" x14ac:dyDescent="0.25">
      <c r="A9" s="89">
        <v>45901</v>
      </c>
      <c r="B9" s="28"/>
      <c r="C9" s="80"/>
      <c r="D9" s="81"/>
      <c r="E9" s="81"/>
      <c r="F9" s="81"/>
      <c r="G9" s="81"/>
      <c r="H9" s="81"/>
      <c r="I9" s="81"/>
      <c r="J9" s="81"/>
      <c r="K9" s="81"/>
      <c r="L9" s="82"/>
    </row>
    <row r="10" spans="1:12" x14ac:dyDescent="0.25">
      <c r="A10" s="7" t="s">
        <v>112</v>
      </c>
      <c r="B10" s="13" t="s">
        <v>295</v>
      </c>
      <c r="C10" s="83">
        <v>18346.5</v>
      </c>
      <c r="D10" s="84">
        <v>35.5</v>
      </c>
      <c r="E10" s="84">
        <v>1346.97</v>
      </c>
      <c r="F10" s="84">
        <v>36.78</v>
      </c>
      <c r="G10" s="84">
        <v>15309.4</v>
      </c>
      <c r="H10" s="84">
        <v>39.200000000000003</v>
      </c>
      <c r="I10" s="84">
        <v>1526.5</v>
      </c>
      <c r="J10" s="84">
        <v>3037.2</v>
      </c>
      <c r="K10" s="84">
        <v>16.8</v>
      </c>
      <c r="L10" s="85">
        <v>442.02</v>
      </c>
    </row>
    <row r="11" spans="1:12" x14ac:dyDescent="0.25">
      <c r="A11" s="7" t="s">
        <v>111</v>
      </c>
      <c r="B11" s="13" t="s">
        <v>296</v>
      </c>
      <c r="C11" s="83">
        <v>2507.9</v>
      </c>
      <c r="D11" s="84">
        <v>26.4</v>
      </c>
      <c r="E11" s="84">
        <v>616.20000000000005</v>
      </c>
      <c r="F11" s="84">
        <v>21.86</v>
      </c>
      <c r="G11" s="84">
        <v>1201.5</v>
      </c>
      <c r="H11" s="84">
        <v>39</v>
      </c>
      <c r="I11" s="84">
        <v>979.81</v>
      </c>
      <c r="J11" s="84">
        <v>1306.5</v>
      </c>
      <c r="K11" s="84">
        <v>14.8</v>
      </c>
      <c r="L11" s="85">
        <v>281.81</v>
      </c>
    </row>
    <row r="12" spans="1:12" x14ac:dyDescent="0.25">
      <c r="A12" s="7" t="s">
        <v>110</v>
      </c>
      <c r="B12" s="13" t="s">
        <v>297</v>
      </c>
      <c r="C12" s="83">
        <v>15838.6</v>
      </c>
      <c r="D12" s="84">
        <v>36.9</v>
      </c>
      <c r="E12" s="84">
        <v>1462.69</v>
      </c>
      <c r="F12" s="84">
        <v>39.14</v>
      </c>
      <c r="G12" s="84">
        <v>14107.9</v>
      </c>
      <c r="H12" s="84">
        <v>39.200000000000003</v>
      </c>
      <c r="I12" s="84">
        <v>1573.06</v>
      </c>
      <c r="J12" s="84">
        <v>1730.7</v>
      </c>
      <c r="K12" s="84">
        <v>18.3</v>
      </c>
      <c r="L12" s="85">
        <v>562.97</v>
      </c>
    </row>
    <row r="13" spans="1:12" x14ac:dyDescent="0.25">
      <c r="A13" s="7" t="s">
        <v>368</v>
      </c>
      <c r="B13" s="13" t="s">
        <v>298</v>
      </c>
      <c r="C13" s="83">
        <v>9443.2000000000007</v>
      </c>
      <c r="D13" s="84">
        <v>37.4</v>
      </c>
      <c r="E13" s="84">
        <v>1493.45</v>
      </c>
      <c r="F13" s="84">
        <v>38.94</v>
      </c>
      <c r="G13" s="84">
        <v>8359</v>
      </c>
      <c r="H13" s="84">
        <v>40.1</v>
      </c>
      <c r="I13" s="84">
        <v>1633.15</v>
      </c>
      <c r="J13" s="84">
        <v>1084.2</v>
      </c>
      <c r="K13" s="84">
        <v>16.5</v>
      </c>
      <c r="L13" s="85">
        <v>416.4</v>
      </c>
    </row>
    <row r="14" spans="1:12" x14ac:dyDescent="0.25">
      <c r="A14" s="7" t="s">
        <v>369</v>
      </c>
      <c r="B14" s="13" t="s">
        <v>299</v>
      </c>
      <c r="C14" s="83">
        <v>8903.2999999999993</v>
      </c>
      <c r="D14" s="84">
        <v>33.4</v>
      </c>
      <c r="E14" s="84">
        <v>1191.6099999999999</v>
      </c>
      <c r="F14" s="84">
        <v>34.49</v>
      </c>
      <c r="G14" s="84">
        <v>6950.3</v>
      </c>
      <c r="H14" s="84">
        <v>38</v>
      </c>
      <c r="I14" s="84">
        <v>1398.24</v>
      </c>
      <c r="J14" s="84">
        <v>1952.9</v>
      </c>
      <c r="K14" s="84">
        <v>17</v>
      </c>
      <c r="L14" s="85">
        <v>456.25</v>
      </c>
    </row>
    <row r="15" spans="1:12" x14ac:dyDescent="0.25">
      <c r="A15" s="7" t="s">
        <v>109</v>
      </c>
      <c r="B15" s="13" t="s">
        <v>300</v>
      </c>
      <c r="C15" s="83"/>
      <c r="D15" s="84"/>
      <c r="E15" s="84"/>
      <c r="F15" s="84"/>
      <c r="G15" s="84"/>
      <c r="H15" s="84"/>
      <c r="I15" s="84"/>
      <c r="J15" s="84"/>
      <c r="K15" s="84"/>
      <c r="L15" s="85"/>
    </row>
    <row r="16" spans="1:12" x14ac:dyDescent="0.25">
      <c r="A16" s="55" t="s">
        <v>109</v>
      </c>
      <c r="B16" s="56" t="s">
        <v>301</v>
      </c>
      <c r="C16" s="83">
        <v>5648.3</v>
      </c>
      <c r="D16" s="84">
        <v>36.1</v>
      </c>
      <c r="E16" s="84">
        <v>1428.23</v>
      </c>
      <c r="F16" s="84">
        <v>39.29</v>
      </c>
      <c r="G16" s="84">
        <v>4937</v>
      </c>
      <c r="H16" s="84">
        <v>38.700000000000003</v>
      </c>
      <c r="I16" s="84">
        <v>1544.71</v>
      </c>
      <c r="J16" s="84">
        <v>711.3</v>
      </c>
      <c r="K16" s="84">
        <v>17.8</v>
      </c>
      <c r="L16" s="85">
        <v>619.83000000000004</v>
      </c>
    </row>
    <row r="17" spans="1:12" x14ac:dyDescent="0.25">
      <c r="A17" s="55" t="s">
        <v>108</v>
      </c>
      <c r="B17" s="56" t="s">
        <v>302</v>
      </c>
      <c r="C17" s="83">
        <v>12698.2</v>
      </c>
      <c r="D17" s="84">
        <v>35.200000000000003</v>
      </c>
      <c r="E17" s="84">
        <v>1310.83</v>
      </c>
      <c r="F17" s="84">
        <v>35.659999999999997</v>
      </c>
      <c r="G17" s="84">
        <v>10372.299999999999</v>
      </c>
      <c r="H17" s="84">
        <v>39.4</v>
      </c>
      <c r="I17" s="84">
        <v>1517.83</v>
      </c>
      <c r="J17" s="84">
        <v>2325.8000000000002</v>
      </c>
      <c r="K17" s="84">
        <v>16.5</v>
      </c>
      <c r="L17" s="85">
        <v>387.65</v>
      </c>
    </row>
    <row r="18" spans="1:12" x14ac:dyDescent="0.25">
      <c r="A18" s="7" t="s">
        <v>107</v>
      </c>
      <c r="B18" s="13" t="s">
        <v>305</v>
      </c>
      <c r="C18" s="83"/>
      <c r="D18" s="84"/>
      <c r="E18" s="84"/>
      <c r="F18" s="84"/>
      <c r="G18" s="84"/>
      <c r="H18" s="84"/>
      <c r="I18" s="84"/>
      <c r="J18" s="84"/>
      <c r="K18" s="84"/>
      <c r="L18" s="85"/>
    </row>
    <row r="19" spans="1:12" x14ac:dyDescent="0.25">
      <c r="A19" s="55" t="s">
        <v>106</v>
      </c>
      <c r="B19" s="56" t="s">
        <v>304</v>
      </c>
      <c r="C19" s="83">
        <v>16127</v>
      </c>
      <c r="D19" s="84">
        <v>36.5</v>
      </c>
      <c r="E19" s="84">
        <v>1414.27</v>
      </c>
      <c r="F19" s="84">
        <v>37.869999999999997</v>
      </c>
      <c r="G19" s="84">
        <v>14065.2</v>
      </c>
      <c r="H19" s="84">
        <v>39.200000000000003</v>
      </c>
      <c r="I19" s="84">
        <v>1552.36</v>
      </c>
      <c r="J19" s="84">
        <v>2061.8000000000002</v>
      </c>
      <c r="K19" s="84">
        <v>17.8</v>
      </c>
      <c r="L19" s="85">
        <v>472.26</v>
      </c>
    </row>
    <row r="20" spans="1:12" x14ac:dyDescent="0.25">
      <c r="A20" s="55" t="s">
        <v>105</v>
      </c>
      <c r="B20" s="56" t="s">
        <v>303</v>
      </c>
      <c r="C20" s="83">
        <v>2219.5</v>
      </c>
      <c r="D20" s="84">
        <v>28.4</v>
      </c>
      <c r="E20" s="84">
        <v>857.99</v>
      </c>
      <c r="F20" s="84">
        <v>28.88</v>
      </c>
      <c r="G20" s="84">
        <v>1244.2</v>
      </c>
      <c r="H20" s="84">
        <v>39.1</v>
      </c>
      <c r="I20" s="84">
        <v>1234.17</v>
      </c>
      <c r="J20" s="84">
        <v>975.3</v>
      </c>
      <c r="K20" s="84">
        <v>14.7</v>
      </c>
      <c r="L20" s="85">
        <v>378.11</v>
      </c>
    </row>
    <row r="21" spans="1:12" x14ac:dyDescent="0.25">
      <c r="A21" s="7" t="s">
        <v>104</v>
      </c>
      <c r="B21" s="13" t="s">
        <v>306</v>
      </c>
      <c r="C21" s="83"/>
      <c r="D21" s="84"/>
      <c r="E21" s="84"/>
      <c r="F21" s="84"/>
      <c r="G21" s="84"/>
      <c r="H21" s="84"/>
      <c r="I21" s="84"/>
      <c r="J21" s="84"/>
      <c r="K21" s="84"/>
      <c r="L21" s="85"/>
    </row>
    <row r="22" spans="1:12" x14ac:dyDescent="0.25">
      <c r="A22" s="55" t="s">
        <v>103</v>
      </c>
      <c r="B22" s="56" t="s">
        <v>307</v>
      </c>
      <c r="C22" s="83">
        <v>1447.2</v>
      </c>
      <c r="D22" s="84">
        <v>39.200000000000003</v>
      </c>
      <c r="E22" s="84">
        <v>2348.1</v>
      </c>
      <c r="F22" s="84">
        <v>60.1</v>
      </c>
      <c r="G22" s="84">
        <v>1414.6</v>
      </c>
      <c r="H22" s="84">
        <v>39.700000000000003</v>
      </c>
      <c r="I22" s="84">
        <v>2381.42</v>
      </c>
      <c r="J22" s="84">
        <v>32.5</v>
      </c>
      <c r="K22" s="84">
        <v>17.100000000000001</v>
      </c>
      <c r="L22" s="85">
        <v>899.57</v>
      </c>
    </row>
    <row r="23" spans="1:12" ht="28.5" x14ac:dyDescent="0.25">
      <c r="A23" s="55" t="s">
        <v>286</v>
      </c>
      <c r="B23" s="56" t="s">
        <v>329</v>
      </c>
      <c r="C23" s="83">
        <v>3077.6</v>
      </c>
      <c r="D23" s="84">
        <v>35.799999999999997</v>
      </c>
      <c r="E23" s="84">
        <v>1310.3</v>
      </c>
      <c r="F23" s="84">
        <v>36.130000000000003</v>
      </c>
      <c r="G23" s="84">
        <v>2723</v>
      </c>
      <c r="H23" s="84">
        <v>38.200000000000003</v>
      </c>
      <c r="I23" s="84">
        <v>1416.6</v>
      </c>
      <c r="J23" s="84">
        <v>354.6</v>
      </c>
      <c r="K23" s="84">
        <v>17.399999999999999</v>
      </c>
      <c r="L23" s="85">
        <v>494.05</v>
      </c>
    </row>
    <row r="24" spans="1:12" ht="42.75" x14ac:dyDescent="0.25">
      <c r="A24" s="55" t="s">
        <v>287</v>
      </c>
      <c r="B24" s="56" t="s">
        <v>336</v>
      </c>
      <c r="C24" s="83">
        <v>1811</v>
      </c>
      <c r="D24" s="84">
        <v>38.200000000000003</v>
      </c>
      <c r="E24" s="84">
        <v>1878.43</v>
      </c>
      <c r="F24" s="84">
        <v>49.13</v>
      </c>
      <c r="G24" s="84">
        <v>1742.4</v>
      </c>
      <c r="H24" s="84">
        <v>38.9</v>
      </c>
      <c r="I24" s="84">
        <v>1924.19</v>
      </c>
      <c r="J24" s="84">
        <v>68.7</v>
      </c>
      <c r="K24" s="84">
        <v>18.399999999999999</v>
      </c>
      <c r="L24" s="85">
        <v>717.36</v>
      </c>
    </row>
    <row r="25" spans="1:12" ht="28.5" x14ac:dyDescent="0.25">
      <c r="A25" s="55" t="s">
        <v>288</v>
      </c>
      <c r="B25" s="56" t="s">
        <v>330</v>
      </c>
      <c r="C25" s="83">
        <v>1448.9</v>
      </c>
      <c r="D25" s="84">
        <v>35.1</v>
      </c>
      <c r="E25" s="84">
        <v>1360.25</v>
      </c>
      <c r="F25" s="84">
        <v>38.72</v>
      </c>
      <c r="G25" s="84">
        <v>1186.8</v>
      </c>
      <c r="H25" s="84">
        <v>38.6</v>
      </c>
      <c r="I25" s="84">
        <v>1494.37</v>
      </c>
      <c r="J25" s="84">
        <v>262</v>
      </c>
      <c r="K25" s="84">
        <v>19.5</v>
      </c>
      <c r="L25" s="85">
        <v>752.83</v>
      </c>
    </row>
    <row r="26" spans="1:12" ht="42.75" x14ac:dyDescent="0.25">
      <c r="A26" s="55" t="s">
        <v>289</v>
      </c>
      <c r="B26" s="56" t="s">
        <v>331</v>
      </c>
      <c r="C26" s="83">
        <v>2296</v>
      </c>
      <c r="D26" s="84">
        <v>34</v>
      </c>
      <c r="E26" s="84">
        <v>1463.77</v>
      </c>
      <c r="F26" s="84">
        <v>42.35</v>
      </c>
      <c r="G26" s="84">
        <v>1910.4</v>
      </c>
      <c r="H26" s="84">
        <v>37.700000000000003</v>
      </c>
      <c r="I26" s="84">
        <v>1639.99</v>
      </c>
      <c r="J26" s="84">
        <v>385.7</v>
      </c>
      <c r="K26" s="84">
        <v>15.7</v>
      </c>
      <c r="L26" s="85">
        <v>590.86</v>
      </c>
    </row>
    <row r="27" spans="1:12" ht="42.75" x14ac:dyDescent="0.25">
      <c r="A27" s="55" t="s">
        <v>290</v>
      </c>
      <c r="B27" s="56" t="s">
        <v>332</v>
      </c>
      <c r="C27" s="83">
        <v>382.9</v>
      </c>
      <c r="D27" s="84">
        <v>28.1</v>
      </c>
      <c r="E27" s="84">
        <v>1026.3699999999999</v>
      </c>
      <c r="F27" s="84">
        <v>32.85</v>
      </c>
      <c r="G27" s="84">
        <v>230.2</v>
      </c>
      <c r="H27" s="84">
        <v>38.9</v>
      </c>
      <c r="I27" s="84">
        <v>1501.01</v>
      </c>
      <c r="J27" s="84">
        <v>152.69999999999999</v>
      </c>
      <c r="K27" s="84">
        <v>11.9</v>
      </c>
      <c r="L27" s="85">
        <v>310.87</v>
      </c>
    </row>
    <row r="28" spans="1:12" ht="28.5" x14ac:dyDescent="0.25">
      <c r="A28" s="55" t="s">
        <v>291</v>
      </c>
      <c r="B28" s="56" t="s">
        <v>333</v>
      </c>
      <c r="C28" s="83">
        <v>4073.9</v>
      </c>
      <c r="D28" s="84">
        <v>30.3</v>
      </c>
      <c r="E28" s="84">
        <v>767.07</v>
      </c>
      <c r="F28" s="84">
        <v>23.9</v>
      </c>
      <c r="G28" s="84">
        <v>2565.9</v>
      </c>
      <c r="H28" s="84">
        <v>38.299999999999997</v>
      </c>
      <c r="I28" s="84">
        <v>1026.18</v>
      </c>
      <c r="J28" s="84">
        <v>1508</v>
      </c>
      <c r="K28" s="84">
        <v>16.7</v>
      </c>
      <c r="L28" s="85">
        <v>326.17</v>
      </c>
    </row>
    <row r="29" spans="1:12" ht="42.75" x14ac:dyDescent="0.25">
      <c r="A29" s="55" t="s">
        <v>292</v>
      </c>
      <c r="B29" s="56" t="s">
        <v>337</v>
      </c>
      <c r="C29" s="83">
        <v>2711.8</v>
      </c>
      <c r="D29" s="84">
        <v>39.799999999999997</v>
      </c>
      <c r="E29" s="84">
        <v>1353.86</v>
      </c>
      <c r="F29" s="84">
        <v>33.619999999999997</v>
      </c>
      <c r="G29" s="84">
        <v>2512.1</v>
      </c>
      <c r="H29" s="84">
        <v>41.5</v>
      </c>
      <c r="I29" s="84">
        <v>1423.35</v>
      </c>
      <c r="J29" s="84">
        <v>199.7</v>
      </c>
      <c r="K29" s="84">
        <v>17.899999999999999</v>
      </c>
      <c r="L29" s="85">
        <v>479.63</v>
      </c>
    </row>
    <row r="30" spans="1:12" ht="42.75" x14ac:dyDescent="0.25">
      <c r="A30" s="55" t="s">
        <v>293</v>
      </c>
      <c r="B30" s="56" t="s">
        <v>334</v>
      </c>
      <c r="C30" s="83">
        <v>296.3</v>
      </c>
      <c r="D30" s="84">
        <v>41.9</v>
      </c>
      <c r="E30" s="84">
        <v>1388.03</v>
      </c>
      <c r="F30" s="84">
        <v>31.4</v>
      </c>
      <c r="G30" s="84">
        <v>258.7</v>
      </c>
      <c r="H30" s="84">
        <v>45.7</v>
      </c>
      <c r="I30" s="84">
        <v>1541.27</v>
      </c>
      <c r="J30" s="84">
        <v>37.6</v>
      </c>
      <c r="K30" s="84">
        <v>15.8</v>
      </c>
      <c r="L30" s="85">
        <v>333.92</v>
      </c>
    </row>
    <row r="31" spans="1:12" ht="28.5" x14ac:dyDescent="0.25">
      <c r="A31" s="55" t="s">
        <v>294</v>
      </c>
      <c r="B31" s="56" t="s">
        <v>335</v>
      </c>
      <c r="C31" s="83">
        <v>801</v>
      </c>
      <c r="D31" s="84">
        <v>39.200000000000003</v>
      </c>
      <c r="E31" s="84">
        <v>1182.8900000000001</v>
      </c>
      <c r="F31" s="84">
        <v>29.78</v>
      </c>
      <c r="G31" s="84">
        <v>765.4</v>
      </c>
      <c r="H31" s="84">
        <v>40.1</v>
      </c>
      <c r="I31" s="84">
        <v>1217.1600000000001</v>
      </c>
      <c r="J31" s="84">
        <v>35.700000000000003</v>
      </c>
      <c r="K31" s="84">
        <v>19.600000000000001</v>
      </c>
      <c r="L31" s="85">
        <v>447.41</v>
      </c>
    </row>
    <row r="32" spans="1:12" x14ac:dyDescent="0.25">
      <c r="A32" s="7"/>
      <c r="B32" s="13"/>
      <c r="C32" s="83"/>
      <c r="D32" s="84"/>
      <c r="E32" s="84"/>
      <c r="F32" s="84"/>
      <c r="G32" s="84"/>
      <c r="H32" s="84"/>
      <c r="I32" s="84"/>
      <c r="J32" s="84"/>
      <c r="K32" s="84"/>
      <c r="L32" s="85"/>
    </row>
    <row r="33" spans="1:12" x14ac:dyDescent="0.25">
      <c r="A33" s="89">
        <v>45536</v>
      </c>
      <c r="B33" s="28"/>
      <c r="C33" s="83"/>
      <c r="D33" s="84"/>
      <c r="E33" s="84"/>
      <c r="F33" s="84"/>
      <c r="G33" s="84"/>
      <c r="H33" s="84"/>
      <c r="I33" s="84"/>
      <c r="J33" s="84"/>
      <c r="K33" s="84"/>
      <c r="L33" s="85"/>
    </row>
    <row r="34" spans="1:12" x14ac:dyDescent="0.25">
      <c r="A34" s="7" t="s">
        <v>112</v>
      </c>
      <c r="B34" s="13" t="str">
        <f>VLOOKUP(A34,$A$10:$B$31,2,0)</f>
        <v>15세 이상</v>
      </c>
      <c r="C34" s="83">
        <v>18153.5</v>
      </c>
      <c r="D34" s="84">
        <v>35.5</v>
      </c>
      <c r="E34" s="84">
        <v>1306.72</v>
      </c>
      <c r="F34" s="84">
        <v>35.61</v>
      </c>
      <c r="G34" s="84">
        <v>15082.1</v>
      </c>
      <c r="H34" s="84">
        <v>39.200000000000003</v>
      </c>
      <c r="I34" s="84">
        <v>1486.15</v>
      </c>
      <c r="J34" s="84">
        <v>3071.4</v>
      </c>
      <c r="K34" s="84">
        <v>16.8</v>
      </c>
      <c r="L34" s="85">
        <v>425.65</v>
      </c>
    </row>
    <row r="35" spans="1:12" x14ac:dyDescent="0.25">
      <c r="A35" s="7" t="s">
        <v>111</v>
      </c>
      <c r="B35" s="13" t="str">
        <f t="shared" ref="B35:B55" si="0">VLOOKUP(A35,$A$10:$B$31,2,0)</f>
        <v xml:space="preserve">15 - 24세 </v>
      </c>
      <c r="C35" s="83">
        <v>2523.8000000000002</v>
      </c>
      <c r="D35" s="84">
        <v>26.1</v>
      </c>
      <c r="E35" s="84">
        <v>600.62</v>
      </c>
      <c r="F35" s="84">
        <v>21.55</v>
      </c>
      <c r="G35" s="84">
        <v>1205.8</v>
      </c>
      <c r="H35" s="84">
        <v>38.700000000000003</v>
      </c>
      <c r="I35" s="84">
        <v>960.19</v>
      </c>
      <c r="J35" s="84">
        <v>1318</v>
      </c>
      <c r="K35" s="84">
        <v>14.6</v>
      </c>
      <c r="L35" s="85">
        <v>271.67</v>
      </c>
    </row>
    <row r="36" spans="1:12" x14ac:dyDescent="0.25">
      <c r="A36" s="7" t="s">
        <v>110</v>
      </c>
      <c r="B36" s="13" t="str">
        <f t="shared" si="0"/>
        <v>25세 이상</v>
      </c>
      <c r="C36" s="83">
        <v>15629.7</v>
      </c>
      <c r="D36" s="84">
        <v>37</v>
      </c>
      <c r="E36" s="84">
        <v>1420.73</v>
      </c>
      <c r="F36" s="84">
        <v>37.880000000000003</v>
      </c>
      <c r="G36" s="84">
        <v>13876.3</v>
      </c>
      <c r="H36" s="84">
        <v>39.299999999999997</v>
      </c>
      <c r="I36" s="84">
        <v>1531.85</v>
      </c>
      <c r="J36" s="84">
        <v>1753.4</v>
      </c>
      <c r="K36" s="84">
        <v>18.5</v>
      </c>
      <c r="L36" s="85">
        <v>541.4</v>
      </c>
    </row>
    <row r="37" spans="1:12" x14ac:dyDescent="0.25">
      <c r="A37" s="7" t="s">
        <v>368</v>
      </c>
      <c r="B37" s="13" t="str">
        <f t="shared" si="0"/>
        <v>남성</v>
      </c>
      <c r="C37" s="83">
        <v>9319</v>
      </c>
      <c r="D37" s="84">
        <v>37.4</v>
      </c>
      <c r="E37" s="84">
        <v>1453.95</v>
      </c>
      <c r="F37" s="84">
        <v>37.9</v>
      </c>
      <c r="G37" s="84">
        <v>8196.1</v>
      </c>
      <c r="H37" s="84">
        <v>40.299999999999997</v>
      </c>
      <c r="I37" s="84">
        <v>1596.95</v>
      </c>
      <c r="J37" s="84">
        <v>1122.9000000000001</v>
      </c>
      <c r="K37" s="84">
        <v>16.600000000000001</v>
      </c>
      <c r="L37" s="85">
        <v>410.13</v>
      </c>
    </row>
    <row r="38" spans="1:12" x14ac:dyDescent="0.25">
      <c r="A38" s="7" t="s">
        <v>369</v>
      </c>
      <c r="B38" s="13" t="str">
        <f t="shared" si="0"/>
        <v>여성</v>
      </c>
      <c r="C38" s="83">
        <v>8834.4</v>
      </c>
      <c r="D38" s="84">
        <v>33.4</v>
      </c>
      <c r="E38" s="84">
        <v>1151.42</v>
      </c>
      <c r="F38" s="84">
        <v>33.200000000000003</v>
      </c>
      <c r="G38" s="84">
        <v>6886</v>
      </c>
      <c r="H38" s="84">
        <v>38</v>
      </c>
      <c r="I38" s="84">
        <v>1354.25</v>
      </c>
      <c r="J38" s="84">
        <v>1948.5</v>
      </c>
      <c r="K38" s="84">
        <v>17</v>
      </c>
      <c r="L38" s="85">
        <v>434.6</v>
      </c>
    </row>
    <row r="39" spans="1:12" x14ac:dyDescent="0.25">
      <c r="A39" s="7" t="s">
        <v>109</v>
      </c>
      <c r="B39" s="13" t="str">
        <f t="shared" si="0"/>
        <v>노조 포함 여부</v>
      </c>
      <c r="C39" s="83"/>
      <c r="D39" s="84"/>
      <c r="E39" s="84"/>
      <c r="F39" s="84"/>
      <c r="G39" s="84"/>
      <c r="H39" s="84"/>
      <c r="I39" s="84"/>
      <c r="J39" s="84"/>
      <c r="K39" s="84"/>
      <c r="L39" s="85"/>
    </row>
    <row r="40" spans="1:12" x14ac:dyDescent="0.25">
      <c r="A40" s="55" t="s">
        <v>109</v>
      </c>
      <c r="B40" s="56" t="str">
        <f t="shared" si="0"/>
        <v>노조 포함 여부</v>
      </c>
      <c r="C40" s="83">
        <v>5578.9</v>
      </c>
      <c r="D40" s="84">
        <v>36.1</v>
      </c>
      <c r="E40" s="84">
        <v>1377.25</v>
      </c>
      <c r="F40" s="84">
        <v>37.700000000000003</v>
      </c>
      <c r="G40" s="84">
        <v>4878.3999999999996</v>
      </c>
      <c r="H40" s="84">
        <v>38.700000000000003</v>
      </c>
      <c r="I40" s="84">
        <v>1490.07</v>
      </c>
      <c r="J40" s="84">
        <v>700.5</v>
      </c>
      <c r="K40" s="84">
        <v>18.5</v>
      </c>
      <c r="L40" s="85">
        <v>591.49</v>
      </c>
    </row>
    <row r="41" spans="1:12" x14ac:dyDescent="0.25">
      <c r="A41" s="55" t="s">
        <v>108</v>
      </c>
      <c r="B41" s="56" t="str">
        <f t="shared" si="0"/>
        <v>노조 미포함</v>
      </c>
      <c r="C41" s="83">
        <v>12574.6</v>
      </c>
      <c r="D41" s="84">
        <v>35.200000000000003</v>
      </c>
      <c r="E41" s="84">
        <v>1275.43</v>
      </c>
      <c r="F41" s="84">
        <v>34.69</v>
      </c>
      <c r="G41" s="84">
        <v>10203.700000000001</v>
      </c>
      <c r="H41" s="84">
        <v>39.5</v>
      </c>
      <c r="I41" s="84">
        <v>1484.27</v>
      </c>
      <c r="J41" s="84">
        <v>2371</v>
      </c>
      <c r="K41" s="84">
        <v>16.3</v>
      </c>
      <c r="L41" s="85">
        <v>376.66</v>
      </c>
    </row>
    <row r="42" spans="1:12" x14ac:dyDescent="0.25">
      <c r="A42" s="7" t="s">
        <v>107</v>
      </c>
      <c r="B42" s="13" t="str">
        <f t="shared" si="0"/>
        <v>상용 근로 여부</v>
      </c>
      <c r="C42" s="83"/>
      <c r="D42" s="84"/>
      <c r="E42" s="84"/>
      <c r="F42" s="84"/>
      <c r="G42" s="84"/>
      <c r="H42" s="84"/>
      <c r="I42" s="84"/>
      <c r="J42" s="84"/>
      <c r="K42" s="84"/>
      <c r="L42" s="85"/>
    </row>
    <row r="43" spans="1:12" x14ac:dyDescent="0.25">
      <c r="A43" s="55" t="s">
        <v>106</v>
      </c>
      <c r="B43" s="56" t="str">
        <f t="shared" si="0"/>
        <v>상용 근로자</v>
      </c>
      <c r="C43" s="83">
        <v>16145</v>
      </c>
      <c r="D43" s="84">
        <v>36.4</v>
      </c>
      <c r="E43" s="84">
        <v>1366.32</v>
      </c>
      <c r="F43" s="84">
        <v>36.549999999999997</v>
      </c>
      <c r="G43" s="84">
        <v>14010</v>
      </c>
      <c r="H43" s="84">
        <v>39.200000000000003</v>
      </c>
      <c r="I43" s="84">
        <v>1505.6</v>
      </c>
      <c r="J43" s="84">
        <v>2135</v>
      </c>
      <c r="K43" s="84">
        <v>17.7</v>
      </c>
      <c r="L43" s="85">
        <v>452.38</v>
      </c>
    </row>
    <row r="44" spans="1:12" x14ac:dyDescent="0.25">
      <c r="A44" s="55" t="s">
        <v>105</v>
      </c>
      <c r="B44" s="56" t="str">
        <f t="shared" si="0"/>
        <v>임시 근로자</v>
      </c>
      <c r="C44" s="83">
        <v>2008.4</v>
      </c>
      <c r="D44" s="84">
        <v>27.9</v>
      </c>
      <c r="E44" s="84">
        <v>827.6</v>
      </c>
      <c r="F44" s="84">
        <v>28.04</v>
      </c>
      <c r="G44" s="84">
        <v>1072.0999999999999</v>
      </c>
      <c r="H44" s="84">
        <v>39.4</v>
      </c>
      <c r="I44" s="84">
        <v>1231.8900000000001</v>
      </c>
      <c r="J44" s="84">
        <v>936.4</v>
      </c>
      <c r="K44" s="84">
        <v>14.8</v>
      </c>
      <c r="L44" s="85">
        <v>364.72</v>
      </c>
    </row>
    <row r="45" spans="1:12" x14ac:dyDescent="0.25">
      <c r="A45" s="7" t="s">
        <v>104</v>
      </c>
      <c r="B45" s="13" t="str">
        <f t="shared" si="0"/>
        <v>직업</v>
      </c>
      <c r="C45" s="83"/>
      <c r="D45" s="84"/>
      <c r="E45" s="84"/>
      <c r="F45" s="84"/>
      <c r="G45" s="84"/>
      <c r="H45" s="84"/>
      <c r="I45" s="84"/>
      <c r="J45" s="84"/>
      <c r="K45" s="84"/>
      <c r="L45" s="85"/>
    </row>
    <row r="46" spans="1:12" x14ac:dyDescent="0.25">
      <c r="A46" s="55" t="s">
        <v>103</v>
      </c>
      <c r="B46" s="56" t="str">
        <f t="shared" si="0"/>
        <v>관리직</v>
      </c>
      <c r="C46" s="83">
        <v>1430.9</v>
      </c>
      <c r="D46" s="84">
        <v>39.6</v>
      </c>
      <c r="E46" s="84">
        <v>2434.0100000000002</v>
      </c>
      <c r="F46" s="84">
        <v>61.68</v>
      </c>
      <c r="G46" s="84">
        <v>1402.4</v>
      </c>
      <c r="H46" s="84">
        <v>40</v>
      </c>
      <c r="I46" s="84">
        <v>2464.0700000000002</v>
      </c>
      <c r="J46" s="84">
        <v>28.6</v>
      </c>
      <c r="K46" s="84">
        <v>16.5</v>
      </c>
      <c r="L46" s="85">
        <v>958.9</v>
      </c>
    </row>
    <row r="47" spans="1:12" ht="28.5" x14ac:dyDescent="0.25">
      <c r="A47" s="55" t="s">
        <v>286</v>
      </c>
      <c r="B47" s="56" t="str">
        <f t="shared" si="0"/>
        <v>사업, 금융 및 행정직; 관리직 제외</v>
      </c>
      <c r="C47" s="83">
        <v>3015.1</v>
      </c>
      <c r="D47" s="84">
        <v>35.799999999999997</v>
      </c>
      <c r="E47" s="84">
        <v>1250.24</v>
      </c>
      <c r="F47" s="84">
        <v>34.56</v>
      </c>
      <c r="G47" s="84">
        <v>2674.2</v>
      </c>
      <c r="H47" s="84">
        <v>38.200000000000003</v>
      </c>
      <c r="I47" s="84">
        <v>1348.06</v>
      </c>
      <c r="J47" s="84">
        <v>340.9</v>
      </c>
      <c r="K47" s="84">
        <v>17</v>
      </c>
      <c r="L47" s="85">
        <v>482.86</v>
      </c>
    </row>
    <row r="48" spans="1:12" ht="42.75" x14ac:dyDescent="0.25">
      <c r="A48" s="55" t="s">
        <v>287</v>
      </c>
      <c r="B48" s="56" t="str">
        <f t="shared" si="0"/>
        <v>자연, 응용 과학 및 관련직; 관리직 제외</v>
      </c>
      <c r="C48" s="83">
        <v>1695.8</v>
      </c>
      <c r="D48" s="84">
        <v>38.5</v>
      </c>
      <c r="E48" s="84">
        <v>1831.46</v>
      </c>
      <c r="F48" s="84">
        <v>47.38</v>
      </c>
      <c r="G48" s="84">
        <v>1651.4</v>
      </c>
      <c r="H48" s="84">
        <v>39.1</v>
      </c>
      <c r="I48" s="84">
        <v>1863.21</v>
      </c>
      <c r="J48" s="84">
        <v>44.4</v>
      </c>
      <c r="K48" s="84">
        <v>17.899999999999999</v>
      </c>
      <c r="L48" s="85">
        <v>651.37</v>
      </c>
    </row>
    <row r="49" spans="1:12" ht="28.5" x14ac:dyDescent="0.25">
      <c r="A49" s="55" t="s">
        <v>288</v>
      </c>
      <c r="B49" s="56" t="str">
        <f t="shared" si="0"/>
        <v>보건직; 관리직 제외</v>
      </c>
      <c r="C49" s="83">
        <v>1420</v>
      </c>
      <c r="D49" s="84">
        <v>34.5</v>
      </c>
      <c r="E49" s="84">
        <v>1294.6500000000001</v>
      </c>
      <c r="F49" s="84">
        <v>37.18</v>
      </c>
      <c r="G49" s="84">
        <v>1149</v>
      </c>
      <c r="H49" s="84">
        <v>38.1</v>
      </c>
      <c r="I49" s="84">
        <v>1440.51</v>
      </c>
      <c r="J49" s="84">
        <v>271</v>
      </c>
      <c r="K49" s="84">
        <v>19.3</v>
      </c>
      <c r="L49" s="85">
        <v>676.2</v>
      </c>
    </row>
    <row r="50" spans="1:12" ht="42.75" x14ac:dyDescent="0.25">
      <c r="A50" s="55" t="s">
        <v>289</v>
      </c>
      <c r="B50" s="56" t="str">
        <f t="shared" si="0"/>
        <v>교육, 법률, 사회, 지역사회 및 정부 서비스직; 관리직 제외</v>
      </c>
      <c r="C50" s="83">
        <v>2305.6999999999998</v>
      </c>
      <c r="D50" s="84">
        <v>34</v>
      </c>
      <c r="E50" s="84">
        <v>1386.21</v>
      </c>
      <c r="F50" s="84">
        <v>40.049999999999997</v>
      </c>
      <c r="G50" s="84">
        <v>1880.3</v>
      </c>
      <c r="H50" s="84">
        <v>37.799999999999997</v>
      </c>
      <c r="I50" s="84">
        <v>1569.44</v>
      </c>
      <c r="J50" s="84">
        <v>425.3</v>
      </c>
      <c r="K50" s="84">
        <v>16.899999999999999</v>
      </c>
      <c r="L50" s="85">
        <v>576.16</v>
      </c>
    </row>
    <row r="51" spans="1:12" ht="42.75" x14ac:dyDescent="0.25">
      <c r="A51" s="55" t="s">
        <v>290</v>
      </c>
      <c r="B51" s="56" t="str">
        <f t="shared" si="0"/>
        <v>예술, 문화, 여가 및 운동 직종; 관리직 제외</v>
      </c>
      <c r="C51" s="83">
        <v>370</v>
      </c>
      <c r="D51" s="84">
        <v>28</v>
      </c>
      <c r="E51" s="84">
        <v>940.58</v>
      </c>
      <c r="F51" s="84">
        <v>30.91</v>
      </c>
      <c r="G51" s="84">
        <v>222.5</v>
      </c>
      <c r="H51" s="84">
        <v>38.299999999999997</v>
      </c>
      <c r="I51" s="84">
        <v>1356.12</v>
      </c>
      <c r="J51" s="84">
        <v>147.5</v>
      </c>
      <c r="K51" s="84">
        <v>12.6</v>
      </c>
      <c r="L51" s="85">
        <v>313.47000000000003</v>
      </c>
    </row>
    <row r="52" spans="1:12" ht="28.5" x14ac:dyDescent="0.25">
      <c r="A52" s="55" t="s">
        <v>291</v>
      </c>
      <c r="B52" s="56" t="str">
        <f t="shared" si="0"/>
        <v>판매 및 서비스직; 관리직 제외</v>
      </c>
      <c r="C52" s="83">
        <v>3987.3</v>
      </c>
      <c r="D52" s="84">
        <v>30</v>
      </c>
      <c r="E52" s="84">
        <v>736</v>
      </c>
      <c r="F52" s="84">
        <v>23.07</v>
      </c>
      <c r="G52" s="84">
        <v>2464.6</v>
      </c>
      <c r="H52" s="84">
        <v>38.4</v>
      </c>
      <c r="I52" s="84">
        <v>999.03</v>
      </c>
      <c r="J52" s="84">
        <v>1522.7</v>
      </c>
      <c r="K52" s="84">
        <v>16.399999999999999</v>
      </c>
      <c r="L52" s="85">
        <v>310.27999999999997</v>
      </c>
    </row>
    <row r="53" spans="1:12" ht="42.75" x14ac:dyDescent="0.25">
      <c r="A53" s="55" t="s">
        <v>292</v>
      </c>
      <c r="B53" s="56" t="str">
        <f t="shared" si="0"/>
        <v>무역, 운송, 장비 운영자 및 관련직; 관리직 제외</v>
      </c>
      <c r="C53" s="83">
        <v>2747.2</v>
      </c>
      <c r="D53" s="84">
        <v>39.700000000000003</v>
      </c>
      <c r="E53" s="84">
        <v>1320.06</v>
      </c>
      <c r="F53" s="84">
        <v>32.86</v>
      </c>
      <c r="G53" s="84">
        <v>2534.1999999999998</v>
      </c>
      <c r="H53" s="84">
        <v>41.5</v>
      </c>
      <c r="I53" s="84">
        <v>1387.24</v>
      </c>
      <c r="J53" s="84">
        <v>213</v>
      </c>
      <c r="K53" s="84">
        <v>18.8</v>
      </c>
      <c r="L53" s="85">
        <v>520.91999999999996</v>
      </c>
    </row>
    <row r="54" spans="1:12" ht="42.75" x14ac:dyDescent="0.25">
      <c r="A54" s="55" t="s">
        <v>293</v>
      </c>
      <c r="B54" s="56" t="str">
        <f t="shared" si="0"/>
        <v>천연자원, 농업 및 관련 생산 직종; 관리직 제외</v>
      </c>
      <c r="C54" s="83">
        <v>328.6</v>
      </c>
      <c r="D54" s="84">
        <v>41.1</v>
      </c>
      <c r="E54" s="84">
        <v>1324.29</v>
      </c>
      <c r="F54" s="84">
        <v>30.79</v>
      </c>
      <c r="G54" s="84">
        <v>289.8</v>
      </c>
      <c r="H54" s="84">
        <v>44.6</v>
      </c>
      <c r="I54" s="84">
        <v>1458.6</v>
      </c>
      <c r="J54" s="84">
        <v>38.700000000000003</v>
      </c>
      <c r="K54" s="84">
        <v>15.2</v>
      </c>
      <c r="L54" s="85">
        <v>319.45</v>
      </c>
    </row>
    <row r="55" spans="1:12" ht="29.25" thickBot="1" x14ac:dyDescent="0.3">
      <c r="A55" s="55" t="s">
        <v>294</v>
      </c>
      <c r="B55" s="56" t="str">
        <f t="shared" si="0"/>
        <v>제조 및 유틸리티업 직종; 관리직 제외</v>
      </c>
      <c r="C55" s="86">
        <v>852.9</v>
      </c>
      <c r="D55" s="87">
        <v>39.299999999999997</v>
      </c>
      <c r="E55" s="87">
        <v>1154.1500000000001</v>
      </c>
      <c r="F55" s="87">
        <v>28.98</v>
      </c>
      <c r="G55" s="87">
        <v>813.7</v>
      </c>
      <c r="H55" s="87">
        <v>40.299999999999997</v>
      </c>
      <c r="I55" s="87">
        <v>1190.04</v>
      </c>
      <c r="J55" s="87">
        <v>39.200000000000003</v>
      </c>
      <c r="K55" s="87">
        <v>18.2</v>
      </c>
      <c r="L55" s="88">
        <v>409.24</v>
      </c>
    </row>
    <row r="57" spans="1:12" ht="14.25" customHeight="1" x14ac:dyDescent="0.25">
      <c r="A57" s="91" t="s">
        <v>414</v>
      </c>
      <c r="B57" s="91"/>
      <c r="C57" s="36"/>
      <c r="D57" s="36"/>
    </row>
    <row r="58" spans="1:12" x14ac:dyDescent="0.25">
      <c r="A58" s="91"/>
      <c r="B58" s="91"/>
      <c r="C58" s="36"/>
      <c r="D58" s="36"/>
    </row>
    <row r="59" spans="1:12" x14ac:dyDescent="0.25">
      <c r="A59" s="91"/>
      <c r="B59" s="91"/>
      <c r="C59" s="36"/>
      <c r="D59" s="36"/>
    </row>
    <row r="60" spans="1:12" x14ac:dyDescent="0.25">
      <c r="A60" s="91"/>
      <c r="B60" s="91"/>
      <c r="C60" s="36"/>
      <c r="D60" s="36"/>
    </row>
    <row r="61" spans="1:12" x14ac:dyDescent="0.25">
      <c r="A61" s="91"/>
      <c r="B61" s="91"/>
      <c r="C61" s="36"/>
      <c r="D61" s="36"/>
    </row>
    <row r="62" spans="1:12" s="38" customFormat="1" x14ac:dyDescent="0.25">
      <c r="A62" s="91"/>
      <c r="B62" s="91"/>
      <c r="C62" s="36"/>
      <c r="D62" s="36"/>
    </row>
    <row r="63" spans="1:12" x14ac:dyDescent="0.25">
      <c r="A63" s="91"/>
      <c r="B63" s="91"/>
      <c r="C63" s="36"/>
      <c r="D63" s="36"/>
    </row>
    <row r="64" spans="1:12" ht="14.25" customHeight="1" x14ac:dyDescent="0.25">
      <c r="A64" s="91" t="str">
        <f>IF(A57='t001-eng'!$A$119,'t001-eng'!$A$126)</f>
        <v xml:space="preserve"> Men+가 남성과 일부 논바이너리를 포함하며, Women+가 여성과 일부 논바이너리를 포함합니다. 논바이너리 인구가 작기 때문에 두 범주의 성별 변수의 자료 합계가 제공받은 응답의 기밀성을 보호하기 위해 필요합니다. 논바이너리 개별 인구가 나머지 두 성별 범주로 분류되며 + 기호로 표시됩니다.</v>
      </c>
      <c r="B64" s="91"/>
      <c r="C64" s="36"/>
      <c r="D64" s="36"/>
    </row>
    <row r="65" spans="1:4" x14ac:dyDescent="0.25">
      <c r="A65" s="91"/>
      <c r="B65" s="91"/>
      <c r="C65" s="36"/>
      <c r="D65" s="36"/>
    </row>
    <row r="66" spans="1:4" x14ac:dyDescent="0.25">
      <c r="A66" s="91"/>
      <c r="B66" s="91"/>
      <c r="C66" s="36"/>
      <c r="D66" s="36"/>
    </row>
    <row r="67" spans="1:4" x14ac:dyDescent="0.25">
      <c r="A67" s="91"/>
      <c r="B67" s="91"/>
      <c r="C67" s="36"/>
      <c r="D67" s="36"/>
    </row>
    <row r="69" spans="1:4" x14ac:dyDescent="0.25">
      <c r="A69" s="2" t="s">
        <v>11</v>
      </c>
    </row>
    <row r="70" spans="1:4" x14ac:dyDescent="0.25">
      <c r="A70" s="2" t="s">
        <v>102</v>
      </c>
    </row>
  </sheetData>
  <mergeCells count="2">
    <mergeCell ref="A57:B63"/>
    <mergeCell ref="A64:B67"/>
  </mergeCells>
  <phoneticPr fontId="18" type="noConversion"/>
  <pageMargins left="0.7" right="0.7" top="0.75" bottom="0.75" header="0.3" footer="0.3"/>
  <pageSetup paperSize="9" orientation="portrait" horizontalDpi="4294967294" verticalDpi="4294967294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B119"/>
  <sheetViews>
    <sheetView showGridLines="0" workbookViewId="0"/>
  </sheetViews>
  <sheetFormatPr defaultRowHeight="14.25" x14ac:dyDescent="0.25"/>
  <cols>
    <col min="1" max="1" width="75.7109375" customWidth="1"/>
    <col min="2" max="2" width="38.7109375" customWidth="1"/>
  </cols>
  <sheetData>
    <row r="1" spans="1:2" s="53" customFormat="1" ht="19.5" x14ac:dyDescent="0.25">
      <c r="A1" s="52" t="s">
        <v>453</v>
      </c>
      <c r="B1" s="49"/>
    </row>
    <row r="2" spans="1:2" s="53" customFormat="1" ht="19.5" x14ac:dyDescent="0.25">
      <c r="A2" s="52" t="s">
        <v>357</v>
      </c>
      <c r="B2" s="52"/>
    </row>
    <row r="3" spans="1:2" ht="19.5" x14ac:dyDescent="0.25">
      <c r="A3" s="16"/>
      <c r="B3" s="3"/>
    </row>
    <row r="4" spans="1:2" x14ac:dyDescent="0.25">
      <c r="A4" s="20" t="s">
        <v>0</v>
      </c>
      <c r="B4" s="14" t="s">
        <v>454</v>
      </c>
    </row>
    <row r="5" spans="1:2" ht="15" thickBot="1" x14ac:dyDescent="0.3">
      <c r="A5" s="21"/>
      <c r="B5" s="20" t="s">
        <v>101</v>
      </c>
    </row>
    <row r="6" spans="1:2" x14ac:dyDescent="0.25">
      <c r="A6" s="22" t="s">
        <v>100</v>
      </c>
      <c r="B6" s="45"/>
    </row>
    <row r="7" spans="1:2" x14ac:dyDescent="0.25">
      <c r="A7" s="22" t="s">
        <v>99</v>
      </c>
      <c r="B7" s="46">
        <v>6.9</v>
      </c>
    </row>
    <row r="8" spans="1:2" x14ac:dyDescent="0.25">
      <c r="A8" s="22" t="s">
        <v>98</v>
      </c>
      <c r="B8" s="46">
        <v>14</v>
      </c>
    </row>
    <row r="9" spans="1:2" x14ac:dyDescent="0.25">
      <c r="A9" s="22"/>
      <c r="B9" s="46"/>
    </row>
    <row r="10" spans="1:2" x14ac:dyDescent="0.25">
      <c r="A10" s="22" t="s">
        <v>97</v>
      </c>
      <c r="B10" s="46"/>
    </row>
    <row r="11" spans="1:2" x14ac:dyDescent="0.25">
      <c r="A11" s="22" t="s">
        <v>96</v>
      </c>
      <c r="B11" s="46">
        <v>6.7</v>
      </c>
    </row>
    <row r="12" spans="1:2" x14ac:dyDescent="0.25">
      <c r="A12" s="22" t="s">
        <v>95</v>
      </c>
      <c r="B12" s="46">
        <v>11</v>
      </c>
    </row>
    <row r="13" spans="1:2" x14ac:dyDescent="0.25">
      <c r="A13" s="22"/>
      <c r="B13" s="46"/>
    </row>
    <row r="14" spans="1:2" x14ac:dyDescent="0.25">
      <c r="A14" s="22" t="s">
        <v>94</v>
      </c>
      <c r="B14" s="46"/>
    </row>
    <row r="15" spans="1:2" x14ac:dyDescent="0.25">
      <c r="A15" s="22" t="s">
        <v>93</v>
      </c>
      <c r="B15" s="46">
        <v>9.4</v>
      </c>
    </row>
    <row r="16" spans="1:2" x14ac:dyDescent="0.25">
      <c r="A16" s="22" t="s">
        <v>92</v>
      </c>
      <c r="B16" s="46">
        <v>6.4</v>
      </c>
    </row>
    <row r="17" spans="1:2" x14ac:dyDescent="0.25">
      <c r="A17" s="22" t="s">
        <v>91</v>
      </c>
      <c r="B17" s="46">
        <v>5.8</v>
      </c>
    </row>
    <row r="18" spans="1:2" x14ac:dyDescent="0.25">
      <c r="A18" s="22"/>
      <c r="B18" s="46"/>
    </row>
    <row r="19" spans="1:2" x14ac:dyDescent="0.25">
      <c r="A19" s="22" t="s">
        <v>90</v>
      </c>
      <c r="B19" s="46"/>
    </row>
    <row r="20" spans="1:2" x14ac:dyDescent="0.25">
      <c r="A20" s="22" t="s">
        <v>89</v>
      </c>
      <c r="B20" s="46">
        <v>6.9</v>
      </c>
    </row>
    <row r="21" spans="1:2" x14ac:dyDescent="0.25">
      <c r="A21" s="22" t="s">
        <v>88</v>
      </c>
      <c r="B21" s="46">
        <v>6.1</v>
      </c>
    </row>
    <row r="22" spans="1:2" x14ac:dyDescent="0.25">
      <c r="A22" s="22" t="s">
        <v>87</v>
      </c>
      <c r="B22" s="46">
        <v>11.2</v>
      </c>
    </row>
    <row r="23" spans="1:2" x14ac:dyDescent="0.25">
      <c r="A23" s="22"/>
      <c r="B23" s="46"/>
    </row>
    <row r="24" spans="1:2" x14ac:dyDescent="0.25">
      <c r="A24" s="22" t="s">
        <v>86</v>
      </c>
      <c r="B24" s="46"/>
    </row>
    <row r="25" spans="1:2" x14ac:dyDescent="0.25">
      <c r="A25" s="22" t="s">
        <v>85</v>
      </c>
      <c r="B25" s="46">
        <v>7.7</v>
      </c>
    </row>
    <row r="26" spans="1:2" x14ac:dyDescent="0.25">
      <c r="A26" s="22" t="s">
        <v>84</v>
      </c>
      <c r="B26" s="46">
        <v>4.9000000000000004</v>
      </c>
    </row>
    <row r="27" spans="1:2" x14ac:dyDescent="0.25">
      <c r="A27" s="22" t="s">
        <v>83</v>
      </c>
      <c r="B27" s="46">
        <v>5</v>
      </c>
    </row>
    <row r="28" spans="1:2" x14ac:dyDescent="0.25">
      <c r="A28" s="22" t="s">
        <v>82</v>
      </c>
      <c r="B28" s="46">
        <v>3</v>
      </c>
    </row>
    <row r="29" spans="1:2" x14ac:dyDescent="0.25">
      <c r="A29" s="22" t="s">
        <v>81</v>
      </c>
      <c r="B29" s="46">
        <v>5.2</v>
      </c>
    </row>
    <row r="30" spans="1:2" x14ac:dyDescent="0.25">
      <c r="A30" s="22" t="s">
        <v>80</v>
      </c>
      <c r="B30" s="46">
        <v>4.2</v>
      </c>
    </row>
    <row r="31" spans="1:2" x14ac:dyDescent="0.25">
      <c r="A31" s="22" t="s">
        <v>79</v>
      </c>
      <c r="B31" s="46">
        <v>6.7</v>
      </c>
    </row>
    <row r="32" spans="1:2" x14ac:dyDescent="0.25">
      <c r="A32" s="22" t="s">
        <v>78</v>
      </c>
      <c r="B32" s="46">
        <v>5</v>
      </c>
    </row>
    <row r="33" spans="1:2" x14ac:dyDescent="0.25">
      <c r="A33" s="22" t="s">
        <v>77</v>
      </c>
      <c r="B33" s="46">
        <v>6.2</v>
      </c>
    </row>
    <row r="34" spans="1:2" x14ac:dyDescent="0.25">
      <c r="A34" s="22" t="s">
        <v>76</v>
      </c>
      <c r="B34" s="46">
        <v>5.5</v>
      </c>
    </row>
    <row r="35" spans="1:2" x14ac:dyDescent="0.25">
      <c r="A35" s="22" t="s">
        <v>75</v>
      </c>
      <c r="B35" s="46">
        <v>6.9</v>
      </c>
    </row>
    <row r="36" spans="1:2" x14ac:dyDescent="0.25">
      <c r="A36" s="22" t="s">
        <v>74</v>
      </c>
      <c r="B36" s="46">
        <v>4.3</v>
      </c>
    </row>
    <row r="37" spans="1:2" x14ac:dyDescent="0.25">
      <c r="A37" s="22"/>
      <c r="B37" s="46"/>
    </row>
    <row r="38" spans="1:2" x14ac:dyDescent="0.25">
      <c r="A38" s="22" t="s">
        <v>73</v>
      </c>
      <c r="B38" s="46"/>
    </row>
    <row r="39" spans="1:2" x14ac:dyDescent="0.25">
      <c r="A39" s="22" t="s">
        <v>72</v>
      </c>
      <c r="B39" s="46">
        <v>7.1</v>
      </c>
    </row>
    <row r="40" spans="1:2" x14ac:dyDescent="0.25">
      <c r="A40" s="22" t="s">
        <v>71</v>
      </c>
      <c r="B40" s="46">
        <v>5.6</v>
      </c>
    </row>
    <row r="41" spans="1:2" x14ac:dyDescent="0.25">
      <c r="A41" s="22" t="s">
        <v>70</v>
      </c>
      <c r="B41" s="46">
        <v>6.1</v>
      </c>
    </row>
    <row r="42" spans="1:2" x14ac:dyDescent="0.25">
      <c r="A42" s="22" t="s">
        <v>69</v>
      </c>
      <c r="B42" s="46">
        <v>6.8</v>
      </c>
    </row>
    <row r="43" spans="1:2" x14ac:dyDescent="0.25">
      <c r="A43" s="22" t="s">
        <v>68</v>
      </c>
      <c r="B43" s="46">
        <v>8.8000000000000007</v>
      </c>
    </row>
    <row r="44" spans="1:2" x14ac:dyDescent="0.25">
      <c r="A44" s="22" t="s">
        <v>67</v>
      </c>
      <c r="B44" s="46">
        <v>9</v>
      </c>
    </row>
    <row r="45" spans="1:2" x14ac:dyDescent="0.25">
      <c r="A45" s="22" t="s">
        <v>66</v>
      </c>
      <c r="B45" s="46">
        <v>7.2</v>
      </c>
    </row>
    <row r="46" spans="1:2" x14ac:dyDescent="0.25">
      <c r="A46" s="22" t="s">
        <v>65</v>
      </c>
      <c r="B46" s="46">
        <v>7.2</v>
      </c>
    </row>
    <row r="47" spans="1:2" x14ac:dyDescent="0.25">
      <c r="A47" s="22" t="s">
        <v>64</v>
      </c>
      <c r="B47" s="46">
        <v>6.4</v>
      </c>
    </row>
    <row r="48" spans="1:2" x14ac:dyDescent="0.25">
      <c r="A48" s="22" t="s">
        <v>63</v>
      </c>
      <c r="B48" s="46">
        <v>8.8000000000000007</v>
      </c>
    </row>
    <row r="49" spans="1:2" x14ac:dyDescent="0.25">
      <c r="A49" s="22" t="s">
        <v>62</v>
      </c>
      <c r="B49" s="46">
        <v>11.4</v>
      </c>
    </row>
    <row r="50" spans="1:2" x14ac:dyDescent="0.25">
      <c r="A50" s="22" t="s">
        <v>61</v>
      </c>
      <c r="B50" s="46">
        <v>7.1</v>
      </c>
    </row>
    <row r="51" spans="1:2" x14ac:dyDescent="0.25">
      <c r="A51" s="22" t="s">
        <v>60</v>
      </c>
      <c r="B51" s="46">
        <v>6.8</v>
      </c>
    </row>
    <row r="52" spans="1:2" x14ac:dyDescent="0.25">
      <c r="A52" s="22" t="s">
        <v>59</v>
      </c>
      <c r="B52" s="46">
        <v>6</v>
      </c>
    </row>
    <row r="53" spans="1:2" x14ac:dyDescent="0.25">
      <c r="A53" s="22" t="s">
        <v>58</v>
      </c>
      <c r="B53" s="46">
        <v>6.7</v>
      </c>
    </row>
    <row r="54" spans="1:2" x14ac:dyDescent="0.25">
      <c r="A54" s="22" t="s">
        <v>57</v>
      </c>
      <c r="B54" s="46">
        <v>5.2</v>
      </c>
    </row>
    <row r="55" spans="1:2" x14ac:dyDescent="0.25">
      <c r="A55" s="22" t="s">
        <v>56</v>
      </c>
      <c r="B55" s="46">
        <v>6.5</v>
      </c>
    </row>
    <row r="56" spans="1:2" x14ac:dyDescent="0.25">
      <c r="A56" s="22"/>
      <c r="B56" s="46"/>
    </row>
    <row r="57" spans="1:2" x14ac:dyDescent="0.25">
      <c r="A57" s="22" t="s">
        <v>55</v>
      </c>
      <c r="B57" s="46"/>
    </row>
    <row r="58" spans="1:2" x14ac:dyDescent="0.25">
      <c r="A58" s="22" t="s">
        <v>54</v>
      </c>
      <c r="B58" s="46">
        <v>6.2</v>
      </c>
    </row>
    <row r="59" spans="1:2" x14ac:dyDescent="0.25">
      <c r="A59" s="22" t="s">
        <v>53</v>
      </c>
      <c r="B59" s="46">
        <v>5.9</v>
      </c>
    </row>
    <row r="60" spans="1:2" x14ac:dyDescent="0.25">
      <c r="A60" s="22" t="s">
        <v>52</v>
      </c>
      <c r="B60" s="46">
        <v>27.1</v>
      </c>
    </row>
    <row r="61" spans="1:2" x14ac:dyDescent="0.25">
      <c r="A61" s="22"/>
      <c r="B61" s="46"/>
    </row>
    <row r="62" spans="1:2" x14ac:dyDescent="0.25">
      <c r="A62" s="22" t="s">
        <v>51</v>
      </c>
      <c r="B62" s="46"/>
    </row>
    <row r="63" spans="1:2" x14ac:dyDescent="0.25">
      <c r="A63" s="22" t="s">
        <v>50</v>
      </c>
      <c r="B63" s="46">
        <v>6.4</v>
      </c>
    </row>
    <row r="64" spans="1:2" x14ac:dyDescent="0.25">
      <c r="A64" s="22" t="s">
        <v>49</v>
      </c>
      <c r="B64" s="46">
        <v>5.2</v>
      </c>
    </row>
    <row r="65" spans="1:2" x14ac:dyDescent="0.25">
      <c r="A65" s="22" t="s">
        <v>48</v>
      </c>
      <c r="B65" s="46">
        <v>6.6</v>
      </c>
    </row>
    <row r="66" spans="1:2" x14ac:dyDescent="0.25">
      <c r="A66" s="22" t="s">
        <v>47</v>
      </c>
      <c r="B66" s="46">
        <v>13.1</v>
      </c>
    </row>
    <row r="67" spans="1:2" x14ac:dyDescent="0.25">
      <c r="A67" s="22"/>
      <c r="B67" s="46"/>
    </row>
    <row r="68" spans="1:2" x14ac:dyDescent="0.25">
      <c r="A68" s="22" t="s">
        <v>46</v>
      </c>
      <c r="B68" s="46"/>
    </row>
    <row r="69" spans="1:2" x14ac:dyDescent="0.25">
      <c r="A69" s="22" t="s">
        <v>45</v>
      </c>
      <c r="B69" s="46">
        <v>8</v>
      </c>
    </row>
    <row r="70" spans="1:2" x14ac:dyDescent="0.25">
      <c r="A70" s="22" t="s">
        <v>44</v>
      </c>
      <c r="B70" s="46">
        <v>8.5</v>
      </c>
    </row>
    <row r="71" spans="1:2" x14ac:dyDescent="0.25">
      <c r="A71" s="22" t="s">
        <v>43</v>
      </c>
      <c r="B71" s="46">
        <v>9.3000000000000007</v>
      </c>
    </row>
    <row r="72" spans="1:2" x14ac:dyDescent="0.25">
      <c r="A72" s="22" t="s">
        <v>42</v>
      </c>
      <c r="B72" s="46">
        <v>8</v>
      </c>
    </row>
    <row r="73" spans="1:2" x14ac:dyDescent="0.25">
      <c r="A73" s="22"/>
      <c r="B73" s="46"/>
    </row>
    <row r="74" spans="1:2" x14ac:dyDescent="0.25">
      <c r="A74" s="22" t="s">
        <v>41</v>
      </c>
      <c r="B74" s="46"/>
    </row>
    <row r="75" spans="1:2" x14ac:dyDescent="0.25">
      <c r="A75" s="22" t="s">
        <v>40</v>
      </c>
      <c r="B75" s="46">
        <v>7.3</v>
      </c>
    </row>
    <row r="76" spans="1:2" x14ac:dyDescent="0.25">
      <c r="A76" s="22" t="s">
        <v>39</v>
      </c>
      <c r="B76" s="46">
        <v>7.4</v>
      </c>
    </row>
    <row r="77" spans="1:2" x14ac:dyDescent="0.25">
      <c r="A77" s="22" t="s">
        <v>38</v>
      </c>
      <c r="B77" s="46">
        <v>6.4</v>
      </c>
    </row>
    <row r="78" spans="1:2" x14ac:dyDescent="0.25">
      <c r="A78" s="22" t="s">
        <v>37</v>
      </c>
      <c r="B78" s="46">
        <v>5.0999999999999996</v>
      </c>
    </row>
    <row r="79" spans="1:2" x14ac:dyDescent="0.25">
      <c r="A79" s="22" t="s">
        <v>36</v>
      </c>
      <c r="B79" s="46">
        <v>6.7</v>
      </c>
    </row>
    <row r="80" spans="1:2" x14ac:dyDescent="0.25">
      <c r="A80" s="22" t="s">
        <v>35</v>
      </c>
      <c r="B80" s="46">
        <v>9.8000000000000007</v>
      </c>
    </row>
    <row r="81" spans="1:2" x14ac:dyDescent="0.25">
      <c r="A81" s="22"/>
      <c r="B81" s="46"/>
    </row>
    <row r="82" spans="1:2" x14ac:dyDescent="0.25">
      <c r="A82" s="22" t="s">
        <v>34</v>
      </c>
      <c r="B82" s="46"/>
    </row>
    <row r="83" spans="1:2" x14ac:dyDescent="0.25">
      <c r="A83" s="22" t="s">
        <v>33</v>
      </c>
      <c r="B83" s="46">
        <v>3.9</v>
      </c>
    </row>
    <row r="84" spans="1:2" x14ac:dyDescent="0.25">
      <c r="A84" s="22" t="s">
        <v>32</v>
      </c>
      <c r="B84" s="46">
        <v>6.4</v>
      </c>
    </row>
    <row r="85" spans="1:2" x14ac:dyDescent="0.25">
      <c r="A85" s="22" t="s">
        <v>31</v>
      </c>
      <c r="B85" s="46">
        <v>3.7</v>
      </c>
    </row>
    <row r="86" spans="1:2" x14ac:dyDescent="0.25">
      <c r="A86" s="22" t="s">
        <v>30</v>
      </c>
      <c r="B86" s="46">
        <v>9.4</v>
      </c>
    </row>
    <row r="87" spans="1:2" x14ac:dyDescent="0.25">
      <c r="A87" s="22" t="s">
        <v>29</v>
      </c>
      <c r="B87" s="46">
        <v>5</v>
      </c>
    </row>
    <row r="88" spans="1:2" ht="15" thickBot="1" x14ac:dyDescent="0.3">
      <c r="A88" s="22" t="s">
        <v>28</v>
      </c>
      <c r="B88" s="47">
        <v>10.3</v>
      </c>
    </row>
    <row r="89" spans="1:2" x14ac:dyDescent="0.25">
      <c r="A89" s="3"/>
      <c r="B89" s="3"/>
    </row>
    <row r="90" spans="1:2" ht="14.25" customHeight="1" x14ac:dyDescent="0.25">
      <c r="A90" s="42" t="s">
        <v>308</v>
      </c>
      <c r="B90" s="36"/>
    </row>
    <row r="91" spans="1:2" ht="14.25" customHeight="1" x14ac:dyDescent="0.25">
      <c r="A91" s="42" t="s">
        <v>309</v>
      </c>
      <c r="B91" s="36"/>
    </row>
    <row r="92" spans="1:2" x14ac:dyDescent="0.25">
      <c r="A92" s="39"/>
      <c r="B92" s="36"/>
    </row>
    <row r="93" spans="1:2" x14ac:dyDescent="0.25">
      <c r="A93" s="39" t="s">
        <v>27</v>
      </c>
      <c r="B93" s="36"/>
    </row>
    <row r="94" spans="1:2" x14ac:dyDescent="0.25">
      <c r="A94" s="23" t="s">
        <v>310</v>
      </c>
      <c r="B94" s="36"/>
    </row>
    <row r="95" spans="1:2" x14ac:dyDescent="0.25">
      <c r="A95" s="23"/>
      <c r="B95" s="36"/>
    </row>
    <row r="96" spans="1:2" ht="14.25" customHeight="1" x14ac:dyDescent="0.25">
      <c r="A96" s="42" t="s">
        <v>26</v>
      </c>
      <c r="B96" s="36"/>
    </row>
    <row r="97" spans="1:2" ht="14.25" customHeight="1" x14ac:dyDescent="0.25">
      <c r="A97" s="39" t="s">
        <v>311</v>
      </c>
      <c r="B97" s="36"/>
    </row>
    <row r="98" spans="1:2" x14ac:dyDescent="0.25">
      <c r="A98" s="39"/>
      <c r="B98" s="36"/>
    </row>
    <row r="99" spans="1:2" x14ac:dyDescent="0.25">
      <c r="A99" s="39" t="s">
        <v>312</v>
      </c>
      <c r="B99" s="36"/>
    </row>
    <row r="100" spans="1:2" x14ac:dyDescent="0.25">
      <c r="A100" s="39" t="s">
        <v>313</v>
      </c>
      <c r="B100" s="36"/>
    </row>
    <row r="101" spans="1:2" x14ac:dyDescent="0.25">
      <c r="A101" s="39"/>
      <c r="B101" s="36"/>
    </row>
    <row r="102" spans="1:2" ht="14.25" customHeight="1" x14ac:dyDescent="0.25">
      <c r="A102" s="42" t="s">
        <v>25</v>
      </c>
      <c r="B102" s="36"/>
    </row>
    <row r="103" spans="1:2" ht="14.25" customHeight="1" x14ac:dyDescent="0.25">
      <c r="A103" s="42" t="s">
        <v>317</v>
      </c>
      <c r="B103" s="36"/>
    </row>
    <row r="104" spans="1:2" ht="14.25" customHeight="1" x14ac:dyDescent="0.25">
      <c r="A104" s="39"/>
      <c r="B104" s="36"/>
    </row>
    <row r="105" spans="1:2" x14ac:dyDescent="0.25">
      <c r="A105" s="39" t="s">
        <v>24</v>
      </c>
      <c r="B105" s="36"/>
    </row>
    <row r="106" spans="1:2" x14ac:dyDescent="0.25">
      <c r="A106" s="39" t="s">
        <v>314</v>
      </c>
      <c r="B106" s="36"/>
    </row>
    <row r="107" spans="1:2" x14ac:dyDescent="0.25">
      <c r="A107" s="39"/>
      <c r="B107" s="36"/>
    </row>
    <row r="108" spans="1:2" x14ac:dyDescent="0.25">
      <c r="A108" s="39" t="s">
        <v>23</v>
      </c>
      <c r="B108" s="36"/>
    </row>
    <row r="109" spans="1:2" x14ac:dyDescent="0.25">
      <c r="A109" s="39" t="s">
        <v>315</v>
      </c>
      <c r="B109" s="36"/>
    </row>
    <row r="110" spans="1:2" x14ac:dyDescent="0.25">
      <c r="A110" s="39"/>
      <c r="B110" s="36"/>
    </row>
    <row r="111" spans="1:2" x14ac:dyDescent="0.25">
      <c r="A111" s="39" t="s">
        <v>22</v>
      </c>
      <c r="B111" s="36"/>
    </row>
    <row r="112" spans="1:2" x14ac:dyDescent="0.25">
      <c r="A112" s="39" t="s">
        <v>316</v>
      </c>
      <c r="B112" s="36"/>
    </row>
    <row r="113" spans="1:2" x14ac:dyDescent="0.25">
      <c r="A113" s="39"/>
      <c r="B113" s="36"/>
    </row>
    <row r="114" spans="1:2" x14ac:dyDescent="0.25">
      <c r="A114" s="39" t="s">
        <v>10</v>
      </c>
      <c r="B114" s="36"/>
    </row>
    <row r="115" spans="1:2" ht="14.25" customHeight="1" x14ac:dyDescent="0.25">
      <c r="A115" s="42" t="s">
        <v>21</v>
      </c>
      <c r="B115" s="36"/>
    </row>
    <row r="116" spans="1:2" s="90" customFormat="1" ht="14.25" customHeight="1" x14ac:dyDescent="0.25">
      <c r="A116" s="42" t="s">
        <v>318</v>
      </c>
      <c r="B116" s="42"/>
    </row>
    <row r="117" spans="1:2" x14ac:dyDescent="0.25">
      <c r="A117" s="39"/>
      <c r="B117" s="36"/>
    </row>
    <row r="118" spans="1:2" x14ac:dyDescent="0.25">
      <c r="A118" s="38" t="s">
        <v>11</v>
      </c>
      <c r="B118" s="38"/>
    </row>
    <row r="119" spans="1:2" x14ac:dyDescent="0.25">
      <c r="A119" s="38" t="s">
        <v>20</v>
      </c>
      <c r="B119" s="38"/>
    </row>
  </sheetData>
  <phoneticPr fontId="18" type="noConversion"/>
  <pageMargins left="0.7" right="0.7" top="0.75" bottom="0.75" header="0.3" footer="0.3"/>
  <pageSetup paperSize="9" orientation="portrait" verticalDpi="0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B2:C3"/>
  <sheetViews>
    <sheetView workbookViewId="0">
      <selection activeCell="B2" sqref="B2"/>
    </sheetView>
  </sheetViews>
  <sheetFormatPr defaultRowHeight="14.25" x14ac:dyDescent="0.25"/>
  <sheetData>
    <row r="2" spans="2:3" x14ac:dyDescent="0.25">
      <c r="B2" t="s">
        <v>362</v>
      </c>
    </row>
    <row r="3" spans="2:3" x14ac:dyDescent="0.25">
      <c r="B3" t="s">
        <v>361</v>
      </c>
      <c r="C3" s="1" t="s">
        <v>434</v>
      </c>
    </row>
  </sheetData>
  <phoneticPr fontId="18" type="noConversion"/>
  <hyperlinks>
    <hyperlink ref="C3" r:id="rId1" xr:uid="{A361C860-8AB4-41AA-9A5A-BB444DA37F40}"/>
  </hyperlinks>
  <pageMargins left="0.7" right="0.7" top="0.75" bottom="0.75" header="0.3" footer="0.3"/>
  <pageSetup paperSize="9" orientation="portrait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13</vt:i4>
      </vt:variant>
    </vt:vector>
  </HeadingPairs>
  <TitlesOfParts>
    <vt:vector size="13" baseType="lpstr">
      <vt:lpstr>t001-eng</vt:lpstr>
      <vt:lpstr>t002-eng</vt:lpstr>
      <vt:lpstr>t003-eng</vt:lpstr>
      <vt:lpstr>t004-eng</vt:lpstr>
      <vt:lpstr>t005-eng</vt:lpstr>
      <vt:lpstr>t006-eng</vt:lpstr>
      <vt:lpstr>t007-eng</vt:lpstr>
      <vt:lpstr>t008-eng</vt:lpstr>
      <vt:lpstr>t009-eng</vt:lpstr>
      <vt:lpstr>t010-eng</vt:lpstr>
      <vt:lpstr>t011-eng</vt:lpstr>
      <vt:lpstr>t012-eng</vt:lpstr>
      <vt:lpstr>출처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외부망</dc:creator>
  <cp:lastModifiedBy>user</cp:lastModifiedBy>
  <dcterms:created xsi:type="dcterms:W3CDTF">2025-05-15T01:05:10Z</dcterms:created>
  <dcterms:modified xsi:type="dcterms:W3CDTF">2025-10-16T00:56:44Z</dcterms:modified>
</cp:coreProperties>
</file>